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ystemiq.sharepoint.com/sites/ProjectNestleLivingWagesPhase31NES00101124-NestleLivingWa/Shared Documents/2_Working Documents/07. Results/8. Nigeria/Final/"/>
    </mc:Choice>
  </mc:AlternateContent>
  <xr:revisionPtr revIDLastSave="426" documentId="10_ncr:8100000_{DE22C109-B183-45BE-9947-56503FE5A969}" xr6:coauthVersionLast="47" xr6:coauthVersionMax="47" xr10:uidLastSave="{6AC3962E-4D8D-4F62-9F10-355943C14192}"/>
  <bookViews>
    <workbookView xWindow="-110" yWindow="-110" windowWidth="19420" windowHeight="10300" tabRatio="834" firstSheet="1" activeTab="2" xr2:uid="{00000000-000D-0000-FFFF-FFFF00000000}"/>
  </bookViews>
  <sheets>
    <sheet name="Outliers" sheetId="8" state="hidden" r:id="rId1"/>
    <sheet name="1. Initial data" sheetId="2" r:id="rId2"/>
    <sheet name="2. Final Dat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3" l="1"/>
  <c r="E46" i="3"/>
  <c r="E41" i="3"/>
  <c r="F173" i="3" l="1"/>
  <c r="AQ11" i="8"/>
  <c r="AP11" i="8"/>
  <c r="AP18" i="8"/>
  <c r="AP23" i="8"/>
  <c r="AP25" i="8" s="1"/>
  <c r="AO11" i="8"/>
  <c r="AN11" i="8"/>
  <c r="AM11" i="8"/>
  <c r="AL11" i="8"/>
  <c r="AL18" i="8" s="1"/>
  <c r="AL23" i="8" s="1"/>
  <c r="AK11" i="8"/>
  <c r="AJ11" i="8"/>
  <c r="AJ18" i="8" s="1"/>
  <c r="AJ23" i="8" s="1"/>
  <c r="AJ25" i="8" s="1"/>
  <c r="AI11" i="8"/>
  <c r="AI18" i="8" s="1"/>
  <c r="AI23" i="8" s="1"/>
  <c r="AI25" i="8" s="1"/>
  <c r="AH11" i="8"/>
  <c r="AH18" i="8" s="1"/>
  <c r="AH23" i="8" s="1"/>
  <c r="AH25" i="8" s="1"/>
  <c r="AG11" i="8"/>
  <c r="AG18" i="8" s="1"/>
  <c r="AG23" i="8" s="1"/>
  <c r="AG25" i="8" s="1"/>
  <c r="AF11" i="8"/>
  <c r="AF18" i="8" s="1"/>
  <c r="AF23" i="8" s="1"/>
  <c r="AF25" i="8" s="1"/>
  <c r="AE11" i="8"/>
  <c r="AE18" i="8" s="1"/>
  <c r="AE23" i="8" s="1"/>
  <c r="AE25" i="8" s="1"/>
  <c r="AD11" i="8"/>
  <c r="AD18" i="8" s="1"/>
  <c r="AD23" i="8" s="1"/>
  <c r="AD25" i="8" s="1"/>
  <c r="AC11" i="8"/>
  <c r="AC18" i="8" s="1"/>
  <c r="AC23" i="8" s="1"/>
  <c r="AC25" i="8" s="1"/>
  <c r="AB11" i="8"/>
  <c r="AA11" i="8"/>
  <c r="Z11" i="8"/>
  <c r="Y11" i="8"/>
  <c r="Y18" i="8" s="1"/>
  <c r="Y23" i="8" s="1"/>
  <c r="Y25" i="8" s="1"/>
  <c r="X11" i="8"/>
  <c r="X18" i="8" s="1"/>
  <c r="X23" i="8" s="1"/>
  <c r="X25" i="8" s="1"/>
  <c r="W11" i="8"/>
  <c r="V11" i="8"/>
  <c r="U11" i="8"/>
  <c r="U18" i="8" s="1"/>
  <c r="U23" i="8" s="1"/>
  <c r="U25" i="8" s="1"/>
  <c r="T11" i="8"/>
  <c r="T18" i="8" s="1"/>
  <c r="T23" i="8" s="1"/>
  <c r="T25" i="8" s="1"/>
  <c r="S11" i="8"/>
  <c r="R11" i="8"/>
  <c r="R18" i="8"/>
  <c r="R23" i="8" s="1"/>
  <c r="R25" i="8" s="1"/>
  <c r="Q11" i="8"/>
  <c r="Q18" i="8" s="1"/>
  <c r="Q23" i="8" s="1"/>
  <c r="Q25" i="8" s="1"/>
  <c r="P11" i="8"/>
  <c r="O11" i="8"/>
  <c r="O18" i="8"/>
  <c r="O23" i="8" s="1"/>
  <c r="O25" i="8" s="1"/>
  <c r="N11" i="8"/>
  <c r="N18" i="8" s="1"/>
  <c r="N23" i="8" s="1"/>
  <c r="N25" i="8" s="1"/>
  <c r="M11" i="8"/>
  <c r="M18" i="8" s="1"/>
  <c r="M23" i="8" s="1"/>
  <c r="M25" i="8" s="1"/>
  <c r="L11" i="8"/>
  <c r="L18" i="8"/>
  <c r="L23" i="8" s="1"/>
  <c r="L25" i="8" s="1"/>
  <c r="K11" i="8"/>
  <c r="K18" i="8" s="1"/>
  <c r="K23" i="8" s="1"/>
  <c r="K25" i="8" s="1"/>
  <c r="J11" i="8"/>
  <c r="J18" i="8" s="1"/>
  <c r="J23" i="8" s="1"/>
  <c r="I11" i="8"/>
  <c r="I18" i="8" s="1"/>
  <c r="I23" i="8" s="1"/>
  <c r="I25" i="8" s="1"/>
  <c r="H11" i="8"/>
  <c r="H18" i="8"/>
  <c r="H23" i="8" s="1"/>
  <c r="G11" i="8"/>
  <c r="G18" i="8"/>
  <c r="G23" i="8" s="1"/>
  <c r="G25" i="8" s="1"/>
  <c r="F11" i="8"/>
  <c r="F18" i="8" s="1"/>
  <c r="F23" i="8" s="1"/>
  <c r="F25" i="8" s="1"/>
  <c r="E11" i="8"/>
  <c r="E18" i="8" s="1"/>
  <c r="E23" i="8" s="1"/>
  <c r="E25" i="8" s="1"/>
  <c r="D11" i="8"/>
  <c r="AQ10" i="8"/>
  <c r="AQ18" i="8" s="1"/>
  <c r="AQ23" i="8" s="1"/>
  <c r="AP10" i="8"/>
  <c r="AO10" i="8"/>
  <c r="AN10" i="8"/>
  <c r="AM10" i="8"/>
  <c r="AL10" i="8"/>
  <c r="AK10" i="8"/>
  <c r="AK18" i="8" s="1"/>
  <c r="AK23" i="8" s="1"/>
  <c r="AK25" i="8" s="1"/>
  <c r="AJ10" i="8"/>
  <c r="AI10" i="8"/>
  <c r="AH10" i="8"/>
  <c r="AG10" i="8"/>
  <c r="AF10" i="8"/>
  <c r="AE10" i="8"/>
  <c r="AD10" i="8"/>
  <c r="AC10" i="8"/>
  <c r="AB10" i="8"/>
  <c r="AB18" i="8" s="1"/>
  <c r="AB23" i="8" s="1"/>
  <c r="AA10" i="8"/>
  <c r="Z10" i="8"/>
  <c r="Y10" i="8"/>
  <c r="X10" i="8"/>
  <c r="W10" i="8"/>
  <c r="W18" i="8" s="1"/>
  <c r="W23" i="8" s="1"/>
  <c r="V10" i="8"/>
  <c r="U10" i="8"/>
  <c r="T10" i="8"/>
  <c r="S10" i="8"/>
  <c r="R10" i="8"/>
  <c r="Q10" i="8"/>
  <c r="P10" i="8"/>
  <c r="P18" i="8" s="1"/>
  <c r="P23" i="8" s="1"/>
  <c r="P25" i="8" s="1"/>
  <c r="O10" i="8"/>
  <c r="N10" i="8"/>
  <c r="M10" i="8"/>
  <c r="L10" i="8"/>
  <c r="K10" i="8"/>
  <c r="J10" i="8"/>
  <c r="I10" i="8"/>
  <c r="H10" i="8"/>
  <c r="G10" i="8"/>
  <c r="F10" i="8"/>
  <c r="E10" i="8"/>
  <c r="D10" i="8"/>
  <c r="D18" i="8" s="1"/>
  <c r="D23" i="8" s="1"/>
  <c r="AM18" i="8"/>
  <c r="AM23" i="8" s="1"/>
  <c r="AM25" i="8" s="1"/>
  <c r="E129" i="3"/>
  <c r="E71" i="3"/>
  <c r="E27" i="3"/>
  <c r="G215" i="3"/>
  <c r="G214" i="3"/>
  <c r="G209" i="3"/>
  <c r="G213" i="3"/>
  <c r="G210" i="3"/>
  <c r="F215" i="3" l="1"/>
  <c r="H215" i="3" s="1"/>
  <c r="F213" i="3"/>
  <c r="H213" i="3" s="1"/>
  <c r="F209" i="3"/>
  <c r="H209" i="3" s="1"/>
  <c r="F214" i="3"/>
  <c r="H214" i="3" s="1"/>
  <c r="F210" i="3"/>
  <c r="H210" i="3" s="1"/>
  <c r="D25" i="8"/>
  <c r="AN18" i="8"/>
  <c r="AN23" i="8" s="1"/>
  <c r="AN25" i="8" s="1"/>
  <c r="AO18" i="8"/>
  <c r="AO23" i="8" s="1"/>
  <c r="Z18" i="8"/>
  <c r="Z23" i="8" s="1"/>
  <c r="Z25" i="8" s="1"/>
  <c r="V18" i="8"/>
  <c r="V23" i="8" s="1"/>
  <c r="V25" i="8" s="1"/>
  <c r="S18" i="8"/>
  <c r="S23" i="8" s="1"/>
  <c r="S25" i="8" s="1"/>
  <c r="AA18" i="8"/>
  <c r="AA23" i="8" s="1"/>
  <c r="AA25" i="8" s="1"/>
  <c r="F176" i="3"/>
  <c r="F177" i="3"/>
  <c r="F216" i="3"/>
  <c r="H216" i="3" s="1"/>
  <c r="F175" i="3"/>
  <c r="G216" i="3"/>
  <c r="E179" i="3"/>
  <c r="F174" i="3"/>
  <c r="AS25" i="8" l="1"/>
  <c r="AS23" i="8"/>
  <c r="F178" i="3"/>
  <c r="F179" i="3" s="1"/>
  <c r="F199" i="3" s="1"/>
  <c r="E184" i="3"/>
  <c r="E185" i="3"/>
  <c r="E186" i="3"/>
  <c r="E183" i="3"/>
  <c r="E199" i="3"/>
  <c r="E182" i="3"/>
  <c r="E187" i="3"/>
  <c r="E188" i="3" l="1"/>
  <c r="E101" i="3" l="1"/>
  <c r="E89" i="3"/>
</calcChain>
</file>

<file path=xl/sharedStrings.xml><?xml version="1.0" encoding="utf-8"?>
<sst xmlns="http://schemas.openxmlformats.org/spreadsheetml/2006/main" count="3348" uniqueCount="522">
  <si>
    <r>
      <rPr>
        <b/>
        <sz val="12"/>
        <color theme="1"/>
        <rFont val="Arial"/>
        <family val="2"/>
      </rPr>
      <t xml:space="preserve">Purpose of this tab: 
</t>
    </r>
    <r>
      <rPr>
        <b/>
        <sz val="12"/>
        <color rgb="FFFF0000"/>
        <rFont val="Arial Nova"/>
        <family val="2"/>
      </rPr>
      <t>Please note: this data table is optional. The organization developing a case study can use any format they find more suitable.</t>
    </r>
    <r>
      <rPr>
        <b/>
        <sz val="12"/>
        <color theme="1"/>
        <rFont val="Arial Nova"/>
        <family val="2"/>
      </rPr>
      <t xml:space="preserve">
</t>
    </r>
    <r>
      <rPr>
        <sz val="12"/>
        <color theme="1"/>
        <rFont val="Arial Nova"/>
        <family val="2"/>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</si>
  <si>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</si>
  <si>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</si>
  <si>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</si>
  <si>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</si>
  <si>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</si>
  <si>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</si>
  <si>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</si>
  <si>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</si>
  <si>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</si>
  <si>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</si>
  <si>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</si>
  <si>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</si>
  <si>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</si>
  <si>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</si>
  <si>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</si>
  <si>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</si>
  <si>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</si>
  <si>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</si>
  <si>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</si>
  <si>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</si>
  <si>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</si>
  <si>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</si>
  <si>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</si>
  <si>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</si>
  <si>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</si>
  <si>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</si>
  <si>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</si>
  <si>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</si>
  <si>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</si>
  <si>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</si>
  <si>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</si>
  <si>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</si>
  <si>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</si>
  <si>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</si>
  <si>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</si>
  <si>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</si>
  <si>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</si>
  <si>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</si>
  <si>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</si>
  <si>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</si>
  <si>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</si>
  <si>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Section 1: About the interviewee</t>
  </si>
  <si>
    <t xml:space="preserve">1. Gender </t>
  </si>
  <si>
    <t xml:space="preserve">Male </t>
  </si>
  <si>
    <t xml:space="preserve">Female </t>
  </si>
  <si>
    <t>Female</t>
  </si>
  <si>
    <t>Male</t>
  </si>
  <si>
    <t xml:space="preserve">2. Age </t>
  </si>
  <si>
    <t>3. Household size</t>
  </si>
  <si>
    <t>4. How many years ago did you start waste picking? (optional)</t>
  </si>
  <si>
    <t>5. Why did you start waste picking? (optional)</t>
  </si>
  <si>
    <t>Section 2:  Waste manamgent working conditions and organization</t>
  </si>
  <si>
    <t>6. Where do you get your waste from? Can choose more than one option.</t>
  </si>
  <si>
    <t xml:space="preserve">Dumpsite </t>
  </si>
  <si>
    <t>7. Are you an independent worker or organized with peers?</t>
  </si>
  <si>
    <t xml:space="preserve">Independent </t>
  </si>
  <si>
    <t>Independent</t>
  </si>
  <si>
    <t xml:space="preserve">8. Do you also earn any income from other activities aside from waste picking? </t>
  </si>
  <si>
    <t xml:space="preserve">Yes </t>
  </si>
  <si>
    <t xml:space="preserve">No </t>
  </si>
  <si>
    <t>Yes</t>
  </si>
  <si>
    <t>No</t>
  </si>
  <si>
    <t>9. What other income generating activities do you have?</t>
  </si>
  <si>
    <t xml:space="preserve">None </t>
  </si>
  <si>
    <t>None</t>
  </si>
  <si>
    <t>10. How many hours do you work on waste picking a day?</t>
  </si>
  <si>
    <t>9 Hours</t>
  </si>
  <si>
    <t xml:space="preserve">9 Hours </t>
  </si>
  <si>
    <t xml:space="preserve">8 Hours </t>
  </si>
  <si>
    <t xml:space="preserve">6 Hours </t>
  </si>
  <si>
    <t xml:space="preserve">4 Hours </t>
  </si>
  <si>
    <t xml:space="preserve">10 Hours </t>
  </si>
  <si>
    <t xml:space="preserve">5 Hours </t>
  </si>
  <si>
    <t>6 Hours</t>
  </si>
  <si>
    <t xml:space="preserve">7 Hours </t>
  </si>
  <si>
    <t>5 Hours</t>
  </si>
  <si>
    <t xml:space="preserve">8 hours </t>
  </si>
  <si>
    <t>11. How many days do you work on waste picking a week?</t>
  </si>
  <si>
    <t xml:space="preserve">5 days </t>
  </si>
  <si>
    <t xml:space="preserve">6 days </t>
  </si>
  <si>
    <t xml:space="preserve">4 days </t>
  </si>
  <si>
    <t xml:space="preserve">3 days </t>
  </si>
  <si>
    <t>5 days</t>
  </si>
  <si>
    <t>6 days</t>
  </si>
  <si>
    <t xml:space="preserve">7 days </t>
  </si>
  <si>
    <t>3 days</t>
  </si>
  <si>
    <t xml:space="preserve">Section 3: Revenues from Waste Management Activities </t>
  </si>
  <si>
    <t>12. Where and to whom do you sell the waste materials?</t>
  </si>
  <si>
    <t xml:space="preserve">13. Do you know the price of materials you are getting before selling? </t>
  </si>
  <si>
    <t>14. How soon after collecting the materials do you get paid for them?</t>
  </si>
  <si>
    <t xml:space="preserve">At delivery </t>
  </si>
  <si>
    <t>At delivery</t>
  </si>
  <si>
    <t>At the end of the week</t>
  </si>
  <si>
    <t xml:space="preserve">At the end of the week </t>
  </si>
  <si>
    <t>15. How do you get paid?</t>
  </si>
  <si>
    <t xml:space="preserve">Cash </t>
  </si>
  <si>
    <t>16. Total earnings from waste picking</t>
  </si>
  <si>
    <t>16.i Total earnings per month</t>
  </si>
  <si>
    <t>16.ii Earnings from service provided</t>
  </si>
  <si>
    <t>16.iii Earnings from selling materials</t>
  </si>
  <si>
    <t>17. Earnings from selling materials:</t>
  </si>
  <si>
    <t>17.1 Plastic, PET bottles</t>
  </si>
  <si>
    <t>17.2 Plastic, other rigids (e.g., HDPE)</t>
  </si>
  <si>
    <t>17.3 Plastic, Flexibles</t>
  </si>
  <si>
    <t>17.4 Paper / carton</t>
  </si>
  <si>
    <t>17.5 Glass</t>
  </si>
  <si>
    <t>17.6 Aluminium cans</t>
  </si>
  <si>
    <t>17.7 Other metal packaging (e.g., tinplate cans)</t>
  </si>
  <si>
    <t>17.8 Other non-packaging metals (e.g., electronics)</t>
  </si>
  <si>
    <t>17.9 Any other materials</t>
  </si>
  <si>
    <t>18. Kilos collected</t>
  </si>
  <si>
    <t>18.1 Plastic, PET bottles</t>
  </si>
  <si>
    <t>18.2 Plastic, other rigids (e.g., HDPE)</t>
  </si>
  <si>
    <t>18.3 Plastic, Flexibles</t>
  </si>
  <si>
    <t>18.4 Paper / carton</t>
  </si>
  <si>
    <t>18.5 Glass</t>
  </si>
  <si>
    <t>18.6 Aluminium cans</t>
  </si>
  <si>
    <t>18.7 Other metal packaging (e.g., tinplate cans)</t>
  </si>
  <si>
    <t>18.8 Other non-packaging metals (e.g., electronics)</t>
  </si>
  <si>
    <t>18.9 Any other materials</t>
  </si>
  <si>
    <t>19. What are your main limitations to increase revenues from waste activities?</t>
  </si>
  <si>
    <t>Section 4: Expenses from waste management activities</t>
  </si>
  <si>
    <t>20. Do you have debt or obligations to your buyers?</t>
  </si>
  <si>
    <t>21. How much does this activity (of waste picking) cost you?</t>
  </si>
  <si>
    <t>22. Do you have access to a vehicle? If so, which one?</t>
  </si>
  <si>
    <t xml:space="preserve">Section 5: Living Expenses and Conditions </t>
  </si>
  <si>
    <t>23. How much do you spend on food for yourself or your household (specify which) everyday?</t>
  </si>
  <si>
    <t>24. During the last 12 months, was there a time when, because of lack of money or other resources:</t>
  </si>
  <si>
    <t>24.1 You were worried you would not have enough food to eat?]</t>
  </si>
  <si>
    <t>24.2 You were unable to eat healthy and nutritious food?</t>
  </si>
  <si>
    <t>24.3 You ate only a few kinds of foods?</t>
  </si>
  <si>
    <t>24.4 You had to skip a meal?</t>
  </si>
  <si>
    <t>24.5 You ate less than you thought you should?</t>
  </si>
  <si>
    <t>24.6 Your household ran out of food?</t>
  </si>
  <si>
    <t>24.7 You were hungry but did not eat?</t>
  </si>
  <si>
    <t>24.8 You went without eating for a whole day?</t>
  </si>
  <si>
    <t xml:space="preserve">25. Do you own or have access to a living set-up with? </t>
  </si>
  <si>
    <t>25.1 A house build with acceptable materials</t>
  </si>
  <si>
    <t>25.2 Access to electricity</t>
  </si>
  <si>
    <t>25.3 Light (window or else) in each room of your house</t>
  </si>
  <si>
    <t>25.4 Ventilation (windows) in each room of your house</t>
  </si>
  <si>
    <t>25.5 Access to safe sanitation (&lt;15 people)</t>
  </si>
  <si>
    <t>25.6 Sufficient living space (35-60m²)</t>
  </si>
  <si>
    <t>25.7 Sufficient bedroom space (3 people or less per room)</t>
  </si>
  <si>
    <t>25.8 Proper house conditions (no leaks, cracks)</t>
  </si>
  <si>
    <t>26. Does your work mean that you stay outside the home? If so, where, how would you describe your accommodation.</t>
  </si>
  <si>
    <r>
      <rPr>
        <b/>
        <sz val="12"/>
        <color theme="1"/>
        <rFont val="Arial Nova"/>
        <family val="2"/>
      </rPr>
      <t>Section 6: Miscellaneous Questions</t>
    </r>
    <r>
      <rPr>
        <sz val="12"/>
        <color theme="1"/>
        <rFont val="Arial Nova"/>
        <family val="2"/>
      </rPr>
      <t xml:space="preserve"> </t>
    </r>
  </si>
  <si>
    <t>27. Why do you pick and sell waste materials over another job?</t>
  </si>
  <si>
    <t>28. What alternative job opportunities do you have?</t>
  </si>
  <si>
    <t>29.  How many days could you afford to live without a revenue?</t>
  </si>
  <si>
    <t xml:space="preserve">2 days </t>
  </si>
  <si>
    <t xml:space="preserve">1 day </t>
  </si>
  <si>
    <t>1 day</t>
  </si>
  <si>
    <t>2 days</t>
  </si>
  <si>
    <t>4 days</t>
  </si>
  <si>
    <t>30.  Are you able to save money for an unforeseen event?</t>
  </si>
  <si>
    <t>31. What is the best part of your job?</t>
  </si>
  <si>
    <t>32. What is the worst part of your job?</t>
  </si>
  <si>
    <t>Purpose of this tab:</t>
  </si>
  <si>
    <t xml:space="preserve">This tab collects the final data of the survey, which will then be transmitted to Systemiq for a final check and a visualization. </t>
  </si>
  <si>
    <t xml:space="preserve">The final data consists of three parts: </t>
  </si>
  <si>
    <t xml:space="preserve">A - Current waste picker earnings </t>
  </si>
  <si>
    <t>B - Estimating a living income</t>
  </si>
  <si>
    <t>C - Compiling benchmark data</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</si>
  <si>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</si>
  <si>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</si>
  <si>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 This is for local project partners to enter the data points.</t>
  </si>
  <si>
    <t xml:space="preserve">Note: Automated calculations cells are highlighted in blue. </t>
  </si>
  <si>
    <t>A - Current waste picker earnings</t>
  </si>
  <si>
    <r>
      <rPr>
        <b/>
        <sz val="11"/>
        <color theme="1"/>
        <rFont val="Arial"/>
        <family val="2"/>
      </rPr>
      <t xml:space="preserve">Explanation: </t>
    </r>
    <r>
      <rPr>
        <sz val="11"/>
        <color theme="1"/>
        <rFont val="Arial Nova"/>
        <family val="2"/>
      </rPr>
      <t xml:space="preserve">The goal of this section is to estimate the current earnings of waste pickers. We suggest different typologies to summarize results of surveying the waste pickers. </t>
    </r>
    <r>
      <rPr>
        <sz val="11"/>
        <color rgb="FFC00000"/>
        <rFont val="Arial Nova"/>
        <family val="2"/>
      </rPr>
      <t>Note, all responses in this section should be based only on the survey responses.</t>
    </r>
  </si>
  <si>
    <t>Sub-chapters:</t>
  </si>
  <si>
    <t>Link to survey question</t>
  </si>
  <si>
    <t>Category</t>
  </si>
  <si>
    <t>Unit</t>
  </si>
  <si>
    <t>Note</t>
  </si>
  <si>
    <t>Typology of surveyed waste pickers</t>
  </si>
  <si>
    <t>Number of waste pickers</t>
  </si>
  <si>
    <t>How many waste pickers were surveyed in total:</t>
  </si>
  <si>
    <t>Question 1</t>
  </si>
  <si>
    <t>Gender:</t>
  </si>
  <si>
    <t>Number of female surveyed waste pickers</t>
  </si>
  <si>
    <t xml:space="preserve">The split of surveyed workers should add up to total number of respondents. </t>
  </si>
  <si>
    <t>Number of male surveyed waste pickers</t>
  </si>
  <si>
    <t xml:space="preserve">Other or no answer </t>
  </si>
  <si>
    <t>Question 6</t>
  </si>
  <si>
    <t>Sources of materials for the waste pickers in the case study:</t>
  </si>
  <si>
    <t>How many waste pickers get materials from the street?</t>
  </si>
  <si>
    <t>Respondents can choose more than one option</t>
  </si>
  <si>
    <t>How many waste pickers get materials from households?</t>
  </si>
  <si>
    <t>How many waste pickers get materials from a landfill or dumpsite?</t>
  </si>
  <si>
    <t>How many waste pickers get materials from businesses?</t>
  </si>
  <si>
    <t>How many waste pickers get materials from other sources? (if so, please specify the source)</t>
  </si>
  <si>
    <t>Question 7</t>
  </si>
  <si>
    <t>Typology of the waste pickers from the case study:</t>
  </si>
  <si>
    <t xml:space="preserve">How many waste pickers were independent? </t>
  </si>
  <si>
    <t xml:space="preserve">All different typologies of the surveyed waste workers need to add up to total number of respondents. </t>
  </si>
  <si>
    <t xml:space="preserve">How many waste pickers were informally organized? </t>
  </si>
  <si>
    <t>How many waste pickers were formally organized?</t>
  </si>
  <si>
    <t>Question 8</t>
  </si>
  <si>
    <t>On whether waste picking is their only revenue:</t>
  </si>
  <si>
    <t>How many waste pickers reported that waste picking is their only income?</t>
  </si>
  <si>
    <t>Both segments of waste pickers should add to total number of respondents</t>
  </si>
  <si>
    <t xml:space="preserve">How many waste pickers reported multiple income streams? </t>
  </si>
  <si>
    <t>Revenues from waste management activities</t>
  </si>
  <si>
    <t>Question 12</t>
  </si>
  <si>
    <t>Location of selling waste materials:</t>
  </si>
  <si>
    <t>How many waste pickers sell to cooperatives?</t>
  </si>
  <si>
    <t>How many waste pickers sell to junk shops?</t>
  </si>
  <si>
    <t>How many waste pickers sell to waste banks?</t>
  </si>
  <si>
    <t>How many waste pickers sell to other types of entities? (If so, please specify)</t>
  </si>
  <si>
    <t>Question 13</t>
  </si>
  <si>
    <t>How many waste pickers know the price of their waste materials before selling?</t>
  </si>
  <si>
    <t>Question 14</t>
  </si>
  <si>
    <t>Frequency of payment:</t>
  </si>
  <si>
    <t>How many waste pickers get paid at delivery?</t>
  </si>
  <si>
    <t>The segments of surveyed waste pickers should add up to total number of respondents</t>
  </si>
  <si>
    <t>How many waste pickers get paid at the end of the week?</t>
  </si>
  <si>
    <t>How many waste pickers get paid at a different frequency? (If so, please specify)</t>
  </si>
  <si>
    <t>Question 15</t>
  </si>
  <si>
    <t>Payment form:</t>
  </si>
  <si>
    <t>How many waste pickers get pain in cash?</t>
  </si>
  <si>
    <t>How many waste pickers get pain in credits?</t>
  </si>
  <si>
    <t>How many waste pickers get pain online?</t>
  </si>
  <si>
    <t>Average by typology</t>
  </si>
  <si>
    <t>Question 16</t>
  </si>
  <si>
    <t>Total earnings from sale of all materials:</t>
  </si>
  <si>
    <t>Local currency / month per FTE worker 
(all types of workers)</t>
  </si>
  <si>
    <t xml:space="preserve">Local currency / month per FTE independent worker </t>
  </si>
  <si>
    <t>Local currency / month per FTE worker informally organized</t>
  </si>
  <si>
    <t>Local currency / month per FTE worker formally organized</t>
  </si>
  <si>
    <t>Average total earnings</t>
  </si>
  <si>
    <t>Note, earnings should be reported in Full-time equivalent (FTE). An explanation of converting to FTE is given in the detailed PPT guide</t>
  </si>
  <si>
    <t>Of the total earnings, average earnings from service provided</t>
  </si>
  <si>
    <t>Of the total earnings, average earnings from selling materials</t>
  </si>
  <si>
    <t>Question 17</t>
  </si>
  <si>
    <t>Earnings from selling materials (%):</t>
  </si>
  <si>
    <t>in %</t>
  </si>
  <si>
    <t>Average earnings of plastic, PET bottles</t>
  </si>
  <si>
    <t>This question splits the total earnings by the type of material. 
The different segments should add up to 100%.</t>
  </si>
  <si>
    <t>Average earnings of plastic, other rigids (e.g., HDPE)</t>
  </si>
  <si>
    <t>Average earnings of plastic, flexibles</t>
  </si>
  <si>
    <t>Average earnings of paper / carton</t>
  </si>
  <si>
    <t>Average earnings of glass</t>
  </si>
  <si>
    <t>Average earnings of aluminum cans</t>
  </si>
  <si>
    <t>Average earnings of other metal packaging (e.g., tinplate cans)</t>
  </si>
  <si>
    <t>Average earnings of other non-packaging metals (e.g., electronics)</t>
  </si>
  <si>
    <t>Average earnings of kilos of any other materials</t>
  </si>
  <si>
    <t>Question 18</t>
  </si>
  <si>
    <t>Kilos collected (%):</t>
  </si>
  <si>
    <t>Average number of kilos of plastic, PET bottles</t>
  </si>
  <si>
    <t>This question splits the total kilos collected by the type of material. 
The different segments should add up to 100%.</t>
  </si>
  <si>
    <t>Average number of kilos of plastic, other rigids (e.g., HDPE)</t>
  </si>
  <si>
    <t>Average number of kilos of plastic, flexibles</t>
  </si>
  <si>
    <t>Average number of kilos of paper / carton</t>
  </si>
  <si>
    <t>Average number of kilos of glass</t>
  </si>
  <si>
    <t>Average number of kilos of any other materials</t>
  </si>
  <si>
    <t>Summarizing limitations preventing better incomes</t>
  </si>
  <si>
    <t>Qualitative answer</t>
  </si>
  <si>
    <t>Question 19</t>
  </si>
  <si>
    <t>Please describe the five to eight main limitations for waste pickers to increase revenues (one bullet line per limitation)</t>
  </si>
  <si>
    <t>Limitation 1</t>
  </si>
  <si>
    <t xml:space="preserve">Frequent fluctuations in recycable prices </t>
  </si>
  <si>
    <t>Limitation 2</t>
  </si>
  <si>
    <t xml:space="preserve">Lack of safety gear and protective equipment </t>
  </si>
  <si>
    <t>Limitation 3</t>
  </si>
  <si>
    <t xml:space="preserve">Health and physical challenges </t>
  </si>
  <si>
    <t>Limitation 4</t>
  </si>
  <si>
    <t xml:space="preserve">Inconsistent or unavailable transport services to bring recyclables from the dumpsite </t>
  </si>
  <si>
    <t>Limitation 5</t>
  </si>
  <si>
    <t xml:space="preserve">Low volume and quality of recyclables </t>
  </si>
  <si>
    <t>Limitation 6</t>
  </si>
  <si>
    <t xml:space="preserve">Unpredictable working conditions </t>
  </si>
  <si>
    <t>Limitation 7</t>
  </si>
  <si>
    <t xml:space="preserve">Lack of structured pick-up and selling schedule of recyclables </t>
  </si>
  <si>
    <t>Limitation 8</t>
  </si>
  <si>
    <t xml:space="preserve">Household responsibilities and caregiving duties </t>
  </si>
  <si>
    <t>Expenses from waste management activities</t>
  </si>
  <si>
    <t>Question 20</t>
  </si>
  <si>
    <t>How many waste pickers have debt or obligations to buyers?</t>
  </si>
  <si>
    <t>Local currency / month per worker</t>
  </si>
  <si>
    <t>Question 21</t>
  </si>
  <si>
    <t>Average cost of waste picking per month</t>
  </si>
  <si>
    <t>Question 22</t>
  </si>
  <si>
    <t>Access to a vehicle:</t>
  </si>
  <si>
    <t>How many waste pickers do not have any vehicle?</t>
  </si>
  <si>
    <t>How many waste pickers have a pushcart?</t>
  </si>
  <si>
    <t>How many waste pickers have a bicycle?</t>
  </si>
  <si>
    <t>How many waste pickers have a motorized bicycle?</t>
  </si>
  <si>
    <t>How many waste pickers have other types of vehicles?</t>
  </si>
  <si>
    <t>Living expenses and conditions</t>
  </si>
  <si>
    <t>Question 23</t>
  </si>
  <si>
    <t>Average spend on food for waste picker or household everyday</t>
  </si>
  <si>
    <t>Question 24</t>
  </si>
  <si>
    <t>Food security experience scale</t>
  </si>
  <si>
    <t>Yes (in %)</t>
  </si>
  <si>
    <t>No (in %)</t>
  </si>
  <si>
    <t>Don't know/no answer (in %)</t>
  </si>
  <si>
    <t>What percentage of waste pickers were concerned about not having enough food to eat?</t>
  </si>
  <si>
    <t>Note, each row should add up to 100%</t>
  </si>
  <si>
    <t>What percentage of waste pickers were unable to eat healthy and nutritious food?</t>
  </si>
  <si>
    <t>What percentage of waste pickers ate only a few kinds of foods?</t>
  </si>
  <si>
    <t>What percentage of waste pickers had to skip a meal?</t>
  </si>
  <si>
    <t>What percentage of waste pickers ate less than they thought they should?</t>
  </si>
  <si>
    <t>What percentage of waste picker households ran out of food?</t>
  </si>
  <si>
    <t>Question 25</t>
  </si>
  <si>
    <t>Access to living set-up</t>
  </si>
  <si>
    <t>Don't know/now answer (in %)</t>
  </si>
  <si>
    <t>What percentage of waste pickers live in houses built with acceptable materials?</t>
  </si>
  <si>
    <t>What percentage of waste pickers have access to electricity?</t>
  </si>
  <si>
    <t>What percentage of waste pickers have access to light in each room of their house?</t>
  </si>
  <si>
    <t>What percentage of waste pickers have access to ventilation in each room of their house?</t>
  </si>
  <si>
    <t>What percentage of waste pickers have access to safe sanitation?</t>
  </si>
  <si>
    <t>What percentage of waste pickers live in housing with sufficient living space?</t>
  </si>
  <si>
    <t>What percentage of waste pickers have sufficient bedroom space?</t>
  </si>
  <si>
    <t>Number of days</t>
  </si>
  <si>
    <t>Question 29</t>
  </si>
  <si>
    <t>Average number of days can live without a revenue in a month</t>
  </si>
  <si>
    <t>Question 30</t>
  </si>
  <si>
    <t>How many waste pickers are able to save for an unforseen event</t>
  </si>
  <si>
    <t>B - Estimating Living Incomes</t>
  </si>
  <si>
    <t xml:space="preserve">Explanation: </t>
  </si>
  <si>
    <t>The goal of this section is to estimate a standard of living with all the components essential for a decent life.</t>
  </si>
  <si>
    <t>Converting local currency
to $ PPP</t>
  </si>
  <si>
    <t>PPP $ Conversation Rate 
(to the decimal number)</t>
  </si>
  <si>
    <t>Explanation</t>
  </si>
  <si>
    <t xml:space="preserve">PPP $ Conversation Rate </t>
  </si>
  <si>
    <t>For the project location, please input the PPP $ Conversion Rate. Please use the World Bank data as a source: https://data.worldbank.org/indicator/PA.NUS.PPP</t>
  </si>
  <si>
    <t xml:space="preserve">Estimating the Living Income </t>
  </si>
  <si>
    <t>Estimating the Living Income for the Household:</t>
  </si>
  <si>
    <t>(Local currency(household/month)</t>
  </si>
  <si>
    <t>(PPP $/household/month)</t>
  </si>
  <si>
    <t>B1 - Healthy Diets Costs  (see Tab 3 Healthy Diets)</t>
  </si>
  <si>
    <t xml:space="preserve"> See pages in the PowerPoint manual for a detailed walk-through of how to estimate the B1 to B6 components of a living income. </t>
  </si>
  <si>
    <t xml:space="preserve">B2 - Costs of Decent Housing </t>
  </si>
  <si>
    <t xml:space="preserve">B3 - Healthcare Costs </t>
  </si>
  <si>
    <t xml:space="preserve">B4 - Education Costs </t>
  </si>
  <si>
    <t xml:space="preserve">B5 - Costs of Decent Work </t>
  </si>
  <si>
    <t>B6 - Savings</t>
  </si>
  <si>
    <t>Living income (living income required at household level)</t>
  </si>
  <si>
    <t>B1 to B6 then get added up for the final estimate of a living income.</t>
  </si>
  <si>
    <t>Living Income in percentages:</t>
  </si>
  <si>
    <t>(in %)</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</si>
  <si>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</si>
  <si>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</si>
  <si>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</si>
  <si>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</si>
  <si>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</si>
  <si>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</si>
  <si>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</si>
  <si>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</si>
  <si>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</si>
  <si>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</si>
  <si>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Percentage of living income put into savings</t>
  </si>
  <si>
    <t xml:space="preserve">Percentage of the living income that is on costs of savings  </t>
  </si>
  <si>
    <t>= 100% in total</t>
  </si>
  <si>
    <t xml:space="preserve">Household size </t>
  </si>
  <si>
    <t xml:space="preserve">Number of adults </t>
  </si>
  <si>
    <t>Number of children</t>
  </si>
  <si>
    <t>Household size (number of individuals per household)</t>
  </si>
  <si>
    <t xml:space="preserve">Input for the average number of adults and children per household for your location. This information will be based on secondary research. Find relevant data for your location here: https://www.ankerresearchinstitute.org/ari-country-index </t>
  </si>
  <si>
    <t xml:space="preserve">Average Full Time Worker Equivalent </t>
  </si>
  <si>
    <t>Full time workers / household</t>
  </si>
  <si>
    <t xml:space="preserve">Average number of Full Time Workers per household </t>
  </si>
  <si>
    <t xml:space="preserve">Input for the Full Time Worker Equivalent per household that will come from secondary research. 
Find relevant data for your location here: https://www.ankerresearchinstitute.org/ari-country-index </t>
  </si>
  <si>
    <t>Living income for FTWE</t>
  </si>
  <si>
    <t>Estimating the Living Income for the full time worker (FTWE):</t>
  </si>
  <si>
    <t>(Local currency/FTWE/month)</t>
  </si>
  <si>
    <t>(PPP $/FTWE/month)</t>
  </si>
  <si>
    <t>Living wage (living income required at worker level):</t>
  </si>
  <si>
    <t>The living income then gets divided by the Full Time Worker Equivalent for your locations to get the living wage per worker.</t>
  </si>
  <si>
    <t xml:space="preserve">C - Compiling Benchmark Incomes </t>
  </si>
  <si>
    <t>The goal of this section is to estimate a comparable incomes in other jobs or government minimum wages.</t>
  </si>
  <si>
    <t xml:space="preserve">Benchmark Data </t>
  </si>
  <si>
    <t>Benchmarks from the World Bank:</t>
  </si>
  <si>
    <t>($ PPP/FTWE/month)</t>
  </si>
  <si>
    <t>(Local currency/HH/month)</t>
  </si>
  <si>
    <t>($ PPP/HH/month)</t>
  </si>
  <si>
    <t>Extreme Poverty Line (World Bank)</t>
  </si>
  <si>
    <r>
      <rPr>
        <sz val="11"/>
        <color theme="1"/>
        <rFont val="Arial"/>
        <family val="2"/>
      </rPr>
      <t>In 2023, the extreme poverty line was PPP $ 2.15 per person per day. The poverty line was PPP $ 6.85 per person per day. Please check for any updates here:</t>
    </r>
    <r>
      <rPr>
        <u/>
        <sz val="11"/>
        <color rgb="FF0070C0"/>
        <rFont val="Arial Nova"/>
        <family val="2"/>
      </rPr>
      <t xml:space="preserve"> https://blogs.worldbank.org/en/opendata/september-2023-global-poverty-update-world-bank-new-data-poverty-during-pandemic-asia#:~:text=At%20the%20%246.85%20poverty%20line,estimates%20from%201981%20to%202021.</t>
    </r>
  </si>
  <si>
    <t>Poverty line (World Bank)</t>
  </si>
  <si>
    <t>Benchmarks from research:</t>
  </si>
  <si>
    <t xml:space="preserve">Minimum wage </t>
  </si>
  <si>
    <t xml:space="preserve">Please input the benchmark data that you have researched for your location. Please refer to the PowerPoint toolkit for detailed information on what sources to use for each data point. </t>
  </si>
  <si>
    <t>Average Earnings of Formal Waste Workers</t>
  </si>
  <si>
    <t>Average Income from comparable sector A (e.g. agricultural labourer)</t>
  </si>
  <si>
    <t>Average Income from comparable sector B (e.g. construction worker)</t>
  </si>
  <si>
    <t>Other</t>
  </si>
  <si>
    <t>FJD dollar per hour</t>
  </si>
  <si>
    <t>What percentage of waste pickers were hungry but did not eat?</t>
  </si>
  <si>
    <t>What percentage of waste pickers went without eating for a whole day?</t>
  </si>
  <si>
    <t>What percentage of waste pickers live in proper house conditions (no leaks, cracks)?</t>
  </si>
  <si>
    <t>Waste Picker 41</t>
  </si>
  <si>
    <t>Waste Picker 42</t>
  </si>
  <si>
    <t>Waste Picker 43</t>
  </si>
  <si>
    <t>Waste Picker 44</t>
  </si>
  <si>
    <t>Waste Picker 45</t>
  </si>
  <si>
    <t>Waste Picker 46</t>
  </si>
  <si>
    <t>Waste Picker 47</t>
  </si>
  <si>
    <t>Waste Picker 48</t>
  </si>
  <si>
    <t>Waste Picker 49</t>
  </si>
  <si>
    <t>Waste Picker 50</t>
  </si>
  <si>
    <t>Waste Picker 51</t>
  </si>
  <si>
    <t>Waste Picker 52</t>
  </si>
  <si>
    <t>To earn a living</t>
  </si>
  <si>
    <t xml:space="preserve">House holds &amp; Others </t>
  </si>
  <si>
    <t xml:space="preserve">None  </t>
  </si>
  <si>
    <t>8 Hours</t>
  </si>
  <si>
    <t>Dealers</t>
  </si>
  <si>
    <t>Online Transfer</t>
  </si>
  <si>
    <t xml:space="preserve">Transportation, Physical condition, Tricycle spaces </t>
  </si>
  <si>
    <t>To create job opportunities</t>
  </si>
  <si>
    <t>3 Days</t>
  </si>
  <si>
    <t>Sometimes</t>
  </si>
  <si>
    <t>I get daily income.</t>
  </si>
  <si>
    <t xml:space="preserve">I go hungry any day I don’t work </t>
  </si>
  <si>
    <t xml:space="preserve">For extra income </t>
  </si>
  <si>
    <t xml:space="preserve">Street, Household &amp; Businesses </t>
  </si>
  <si>
    <t xml:space="preserve">Government harrassment </t>
  </si>
  <si>
    <t>I don’t have qualifications for a formal job</t>
  </si>
  <si>
    <t>Entrepreneurial ventures</t>
  </si>
  <si>
    <t>To earn a living and also keep the environment clean</t>
  </si>
  <si>
    <t xml:space="preserve">Depends on how it comes </t>
  </si>
  <si>
    <t>No Records</t>
  </si>
  <si>
    <t xml:space="preserve">No means of transportation and competition from other waste pickers </t>
  </si>
  <si>
    <t>Yes, I sleep at dumpsites</t>
  </si>
  <si>
    <t>Formal employment is limited</t>
  </si>
  <si>
    <t>10 Days</t>
  </si>
  <si>
    <t>Aggregators</t>
  </si>
  <si>
    <t>Insufficient capital and unstable prices</t>
  </si>
  <si>
    <t>Yes, I sleep at hubs</t>
  </si>
  <si>
    <t xml:space="preserve"> 2 days</t>
  </si>
  <si>
    <t>I feed from it daily</t>
  </si>
  <si>
    <t>I get sick all the time</t>
  </si>
  <si>
    <t xml:space="preserve">Streets, Households and Others </t>
  </si>
  <si>
    <t>Dealers and Recycling companies</t>
  </si>
  <si>
    <t>No record</t>
  </si>
  <si>
    <t xml:space="preserve">Insufficient capital </t>
  </si>
  <si>
    <t>To help keep the environment clean</t>
  </si>
  <si>
    <t>To earn extra income</t>
  </si>
  <si>
    <t>Streets</t>
  </si>
  <si>
    <t>Informal organized wastepickers</t>
  </si>
  <si>
    <t xml:space="preserve">Trader </t>
  </si>
  <si>
    <t>Recycling companies</t>
  </si>
  <si>
    <t>Payment is made if scaling is done to someone else</t>
  </si>
  <si>
    <t>Lack of Equipment,Unstable price</t>
  </si>
  <si>
    <t>I get insults any day I go to work</t>
  </si>
  <si>
    <t xml:space="preserve">Streets, Dumpsites and Others </t>
  </si>
  <si>
    <t>Dumpsite/landfills</t>
  </si>
  <si>
    <t>Price flunctuation</t>
  </si>
  <si>
    <t>I get daily income, I feed and I save</t>
  </si>
  <si>
    <t>7 days</t>
  </si>
  <si>
    <t xml:space="preserve">Government harrassment and Insufficient capital </t>
  </si>
  <si>
    <t>I live at the dumpsite</t>
  </si>
  <si>
    <t>Streets and Businesses</t>
  </si>
  <si>
    <t>8 days</t>
  </si>
  <si>
    <t>Lack of Equipment and Compettition</t>
  </si>
  <si>
    <t>Dealers and Aggregators</t>
  </si>
  <si>
    <t>Police harrasment and insufficient capital</t>
  </si>
  <si>
    <t>Access to pushcart</t>
  </si>
  <si>
    <t xml:space="preserve"> To earn a living and keep the environment clean</t>
  </si>
  <si>
    <t xml:space="preserve"> 8 Hours </t>
  </si>
  <si>
    <t xml:space="preserve">The desire to keep enviroment clean </t>
  </si>
  <si>
    <t xml:space="preserve">Streets, Dumpsites </t>
  </si>
  <si>
    <t>Trader</t>
  </si>
  <si>
    <t xml:space="preserve">Other </t>
  </si>
  <si>
    <t>To earn a living, extra income and to keep the environment clean</t>
  </si>
  <si>
    <t>Competitions, Inadequate capital and Unstable prices</t>
  </si>
  <si>
    <t>Streets, Household, Dumpsites/Landfills, Businesses and Others</t>
  </si>
  <si>
    <t>Streets, Household, Dumpsites/Landfills and Others</t>
  </si>
  <si>
    <t>Others</t>
  </si>
  <si>
    <t>Depend on how I see it</t>
  </si>
  <si>
    <t>Government illegal charges</t>
  </si>
  <si>
    <t>Tricycle</t>
  </si>
  <si>
    <t>For extra income</t>
  </si>
  <si>
    <t>Household</t>
  </si>
  <si>
    <t>2 Hours</t>
  </si>
  <si>
    <t>I go hungry any day I don’t go to work</t>
  </si>
  <si>
    <t xml:space="preserve">Streets, Households, Dumpsites/Landfills and Others </t>
  </si>
  <si>
    <t>7 Hours</t>
  </si>
  <si>
    <t>Lack of equipment, competition, Money to buy materials</t>
  </si>
  <si>
    <t>Any open place I find</t>
  </si>
  <si>
    <t>I live in the dumpsite</t>
  </si>
  <si>
    <t>Streets, Businnesses and Others</t>
  </si>
  <si>
    <t>Depends on how I see it</t>
  </si>
  <si>
    <t>Cost of materials, Competition, Lack of equipment, Time availability</t>
  </si>
  <si>
    <t>Pushcart</t>
  </si>
  <si>
    <t>Streets, Dumpsites/Landfills, Businnesses and Others</t>
  </si>
  <si>
    <t>Government issues</t>
  </si>
  <si>
    <t>I get daily income</t>
  </si>
  <si>
    <t>Artisan</t>
  </si>
  <si>
    <t>Government issues, Lack of equipment, Competition</t>
  </si>
  <si>
    <t>Streets, Households, Businnesses and Others</t>
  </si>
  <si>
    <t>Businesses and Others</t>
  </si>
  <si>
    <t>Competition, Government issues</t>
  </si>
  <si>
    <t>Streets, Households, Others</t>
  </si>
  <si>
    <t>Streets, Businesses and Others</t>
  </si>
  <si>
    <t>Cashless, Volume of materials available, competition, family challenges, lack of equipment, safety equipment</t>
  </si>
  <si>
    <t>Recycling Hub</t>
  </si>
  <si>
    <t>Streets, Dumpsites/Landfills, Businesses and Others</t>
  </si>
  <si>
    <t>Competition, Safety wears, Volume of materials available</t>
  </si>
  <si>
    <t>Streets, Households and Others</t>
  </si>
  <si>
    <t>Yes, I sleep at the dumpsite</t>
  </si>
  <si>
    <t>Streets, Dumpsites/Landfills, Households and Others</t>
  </si>
  <si>
    <t xml:space="preserve"> No</t>
  </si>
  <si>
    <t>10 days</t>
  </si>
  <si>
    <t>2 day</t>
  </si>
  <si>
    <t>Streets, Dumpsites/Landfills, Households and Businesses</t>
  </si>
  <si>
    <t xml:space="preserve"> 6 days</t>
  </si>
  <si>
    <t>To keep the environment clean</t>
  </si>
  <si>
    <t xml:space="preserve">Streets, Businesses, Households </t>
  </si>
  <si>
    <t>Any open place I find myself</t>
  </si>
  <si>
    <t>Waste picker / worker formally organised</t>
  </si>
  <si>
    <t xml:space="preserve">No record </t>
  </si>
  <si>
    <t>9 hours</t>
  </si>
  <si>
    <t xml:space="preserve"> Dealers and Recycling companies</t>
  </si>
  <si>
    <t xml:space="preserve">Depend on how I see it </t>
  </si>
  <si>
    <t>6 dyas</t>
  </si>
  <si>
    <t>Femalle</t>
  </si>
  <si>
    <t>Truck</t>
  </si>
  <si>
    <t>Time availability, quality of materials available, volumes of material available, competition, physical conditions</t>
  </si>
  <si>
    <t>52 Dealers, Aggregators and Recycling companies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</si>
</sst>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Red]\-&quot;$&quot;#,##0"/>
    <numFmt numFmtId="165" formatCode="&quot;$&quot;#,##0"/>
    <numFmt numFmtId="166" formatCode="&quot;$&quot;#,##0.00"/>
    <numFmt numFmtId="169" formatCode="_-* #,##0_-;\-* #,##0_-;_-* &quot;-&quot;??_-;_-@_-"/>
    <numFmt numFmtId="171" formatCode="_-&quot;R$&quot;\ * #,##0.00_-;\-&quot;R$&quot;\ * #,##0.00_-;_-&quot;R$&quot;\ * &quot;-&quot;??_-;_-@_-"/>
    <numFmt numFmtId="172" formatCode="_-[$₦-46A]* #,##0.00_-;\-[$₦-46A]* #,##0.00_-;_-[$₦-46A]* &quot;-&quot;??_-;_-@_-"/>
  </numFmts>
  <fonts count="41" x14ac:knownFonts="1">
    <font>
      <sz val="11"/>
      <color theme="1"/>
      <name val="Aptos Narrow"/>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2"/>
      <color theme="1"/>
      <name val="Arial"/>
      <family val="2"/>
    </font>
    <font>
      <b/>
      <sz val="12"/>
      <color theme="1"/>
      <name val="Arial"/>
      <family val="2"/>
    </font>
    <font>
      <sz val="11"/>
      <name val="Aptos Narrow"/>
      <family val="2"/>
    </font>
    <font>
      <b/>
      <sz val="11"/>
      <color theme="0"/>
      <name val="Arial"/>
      <family val="2"/>
    </font>
    <font>
      <b/>
      <sz val="12"/>
      <color theme="0"/>
      <name val="Arial"/>
      <family val="2"/>
    </font>
    <font>
      <b/>
      <sz val="14"/>
      <color theme="0"/>
      <name val="Arial"/>
      <family val="2"/>
    </font>
    <font>
      <sz val="11"/>
      <color theme="1"/>
      <name val="Arial"/>
      <family val="2"/>
    </font>
    <font>
      <sz val="9"/>
      <color theme="1"/>
      <name val="Arial"/>
      <family val="2"/>
    </font>
    <font>
      <b/>
      <i/>
      <sz val="12"/>
      <color theme="1"/>
      <name val="Arial"/>
      <family val="2"/>
    </font>
    <font>
      <sz val="11"/>
      <color theme="1"/>
      <name val="Arial"/>
      <family val="2"/>
    </font>
    <font>
      <i/>
      <sz val="12"/>
      <color theme="1"/>
      <name val="Arial"/>
      <family val="2"/>
    </font>
    <font>
      <i/>
      <sz val="11"/>
      <color theme="1"/>
      <name val="Arial"/>
      <family val="2"/>
    </font>
    <font>
      <b/>
      <sz val="11"/>
      <color theme="1"/>
      <name val="Arial"/>
      <family val="2"/>
    </font>
    <font>
      <b/>
      <i/>
      <sz val="11"/>
      <color theme="1"/>
      <name val="Arial"/>
      <family val="2"/>
    </font>
    <font>
      <b/>
      <sz val="20"/>
      <color theme="0"/>
      <name val="Arial"/>
      <family val="2"/>
    </font>
    <font>
      <b/>
      <i/>
      <sz val="20"/>
      <color theme="0"/>
      <name val="Arial"/>
      <family val="2"/>
    </font>
    <font>
      <sz val="11"/>
      <color theme="0"/>
      <name val="Arial"/>
      <family val="2"/>
    </font>
    <font>
      <b/>
      <i/>
      <sz val="11"/>
      <color theme="0"/>
      <name val="Arial"/>
      <family val="2"/>
    </font>
    <font>
      <sz val="11"/>
      <color rgb="FF0000FF"/>
      <name val="Arial"/>
      <family val="2"/>
    </font>
    <font>
      <i/>
      <sz val="11"/>
      <color rgb="FFA5A5A5"/>
      <name val="Arial"/>
      <family val="2"/>
    </font>
    <font>
      <sz val="11"/>
      <color rgb="FF0D0D0D"/>
      <name val="Arial"/>
      <family val="2"/>
    </font>
    <font>
      <i/>
      <sz val="11"/>
      <color rgb="FF262626"/>
      <name val="Arial"/>
      <family val="2"/>
    </font>
    <font>
      <sz val="11"/>
      <color rgb="FF262626"/>
      <name val="Arial"/>
      <family val="2"/>
    </font>
    <font>
      <sz val="11"/>
      <color rgb="FFFF0000"/>
      <name val="Arial"/>
      <family val="2"/>
    </font>
    <font>
      <b/>
      <sz val="11"/>
      <color rgb="FFFF0000"/>
      <name val="Arial"/>
      <family val="2"/>
    </font>
    <font>
      <sz val="11"/>
      <color theme="1"/>
      <name val="Aptos Narrow"/>
      <family val="2"/>
      <scheme val="minor"/>
    </font>
    <font>
      <b/>
      <sz val="12"/>
      <color rgb="FFFF0000"/>
      <name val="Arial Nova"/>
      <family val="2"/>
    </font>
    <font>
      <b/>
      <sz val="12"/>
      <color theme="1"/>
      <name val="Arial Nova"/>
      <family val="2"/>
    </font>
    <font>
      <sz val="12"/>
      <color theme="1"/>
      <name val="Arial Nova"/>
      <family val="2"/>
    </font>
    <font>
      <sz val="11"/>
      <color theme="1"/>
      <name val="Arial Nova"/>
      <family val="2"/>
    </font>
    <font>
      <sz val="11"/>
      <color rgb="FFC00000"/>
      <name val="Arial Nova"/>
      <family val="2"/>
    </font>
    <font>
      <u/>
      <sz val="11"/>
      <color rgb="FF0070C0"/>
      <name val="Arial Nova"/>
      <family val="2"/>
    </font>
    <font>
      <u/>
      <sz val="11"/>
      <color theme="10"/>
      <name val="Aptos Narrow"/>
      <family val="2"/>
      <scheme val="minor"/>
    </font>
    <font>
      <sz val="11"/>
      <name val="Aptos Narrow"/>
      <family val="2"/>
      <scheme val="minor"/>
    </font>
    <font>
      <sz val="11"/>
      <color theme="1"/>
      <name val="Aptos Narrow"/>
      <family val="2"/>
      <scheme val="minor"/>
    </font>
    <font>
      <sz val="11"/>
      <color theme="1"/>
      <name val="Aptos Narrow"/>
      <family val="2"/>
      <scheme val="minor"/>
    </font>
  </fonts>
  <fills count="13">
    <fill>
      <patternFill patternType="none"/>
    </fill>
    <fill>
      <patternFill patternType="gray125"/>
    </fill>
    <fill>
      <patternFill patternType="solid">
        <fgColor rgb="FFC1F0C8"/>
        <bgColor rgb="FFC1F0C8"/>
      </patternFill>
    </fill>
    <fill>
      <patternFill patternType="solid">
        <fgColor theme="0"/>
        <bgColor theme="0"/>
      </patternFill>
    </fill>
    <fill>
      <patternFill patternType="solid">
        <fgColor rgb="FFF2F2F2"/>
        <bgColor rgb="FFF2F2F2"/>
      </patternFill>
    </fill>
    <fill>
      <patternFill patternType="solid">
        <fgColor rgb="FF501549"/>
        <bgColor rgb="FF501549"/>
      </patternFill>
    </fill>
    <fill>
      <patternFill patternType="solid">
        <fgColor rgb="FFFAE2D5"/>
        <bgColor rgb="FFFAE2D5"/>
      </patternFill>
    </fill>
    <fill>
      <patternFill patternType="solid">
        <fgColor rgb="FFCAEDFB"/>
        <bgColor rgb="FFCAEDFB"/>
      </patternFill>
    </fill>
    <fill>
      <patternFill patternType="solid">
        <fgColor rgb="FF002060"/>
        <bgColor rgb="FF002060"/>
      </patternFill>
    </fill>
    <fill>
      <patternFill patternType="solid">
        <fgColor rgb="FFD8D8D8"/>
        <bgColor rgb="FFD8D8D8"/>
      </patternFill>
    </fill>
    <fill>
      <patternFill patternType="solid">
        <fgColor rgb="FFFFFF00"/>
        <bgColor indexed="64"/>
      </patternFill>
    </fill>
    <fill>
      <patternFill patternType="solid">
        <fgColor theme="6" tint="0.79998168889431442"/>
        <bgColor indexed="64"/>
      </patternFill>
    </fill>
    <fill>
      <patternFill patternType="solid">
        <fgColor theme="6" tint="0.79998168889431442"/>
        <bgColor rgb="FFC1F0C8"/>
      </patternFill>
    </fill>
  </fills>
  <borders count="6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rgb="FFD0D0D0"/>
      </left>
      <right style="thin">
        <color rgb="FFD0D0D0"/>
      </right>
      <top style="thin">
        <color rgb="FFD0D0D0"/>
      </top>
      <bottom style="thin">
        <color rgb="FFD0D0D0"/>
      </bottom>
      <diagonal/>
    </border>
    <border>
      <left style="thin">
        <color theme="0"/>
      </left>
      <right/>
      <top/>
      <bottom/>
      <diagonal/>
    </border>
    <border>
      <left style="thin">
        <color theme="0"/>
      </left>
      <right/>
      <top/>
      <bottom style="thin">
        <color theme="0"/>
      </bottom>
      <diagonal/>
    </border>
    <border>
      <left/>
      <right/>
      <top/>
      <bottom style="medium">
        <color rgb="FF000000"/>
      </bottom>
      <diagonal/>
    </border>
    <border>
      <left/>
      <right/>
      <top style="thin">
        <color rgb="FFD0D0D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diagonal/>
    </border>
    <border>
      <left/>
      <right/>
      <top/>
      <bottom/>
      <diagonal/>
    </border>
    <border>
      <left style="thin">
        <color theme="0"/>
      </left>
      <right/>
      <top style="thin">
        <color theme="0"/>
      </top>
      <bottom style="thin">
        <color theme="0"/>
      </bottom>
      <diagonal/>
    </border>
    <border>
      <left style="thin">
        <color rgb="FFD8D8D8"/>
      </left>
      <right/>
      <top style="thin">
        <color rgb="FFD8D8D8"/>
      </top>
      <bottom/>
      <diagonal/>
    </border>
    <border>
      <left/>
      <right style="thin">
        <color rgb="FFD8D8D8"/>
      </right>
      <top style="thin">
        <color rgb="FFD8D8D8"/>
      </top>
      <bottom/>
      <diagonal/>
    </border>
    <border>
      <left style="thin">
        <color rgb="FFD8D8D8"/>
      </left>
      <right/>
      <top/>
      <bottom/>
      <diagonal/>
    </border>
    <border>
      <left/>
      <right style="thin">
        <color rgb="FFD8D8D8"/>
      </right>
      <top/>
      <bottom/>
      <diagonal/>
    </border>
    <border>
      <left style="thin">
        <color rgb="FFD8D8D8"/>
      </left>
      <right/>
      <top/>
      <bottom style="thin">
        <color rgb="FFD8D8D8"/>
      </bottom>
      <diagonal/>
    </border>
    <border>
      <left/>
      <right style="thin">
        <color rgb="FFD8D8D8"/>
      </right>
      <top/>
      <bottom style="thin">
        <color rgb="FFD8D8D8"/>
      </bottom>
      <diagonal/>
    </border>
    <border>
      <left/>
      <right/>
      <top/>
      <bottom style="thin">
        <color rgb="FFD8D8D8"/>
      </bottom>
      <diagonal/>
    </border>
    <border>
      <left/>
      <right/>
      <top/>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bottom/>
      <diagonal/>
    </border>
    <border>
      <left/>
      <right/>
      <top/>
      <bottom/>
      <diagonal/>
    </border>
    <border>
      <left/>
      <right/>
      <top/>
      <bottom/>
      <diagonal/>
    </border>
    <border>
      <left/>
      <right style="thin">
        <color theme="0"/>
      </right>
      <top style="thin">
        <color rgb="FFD8D8D8"/>
      </top>
      <bottom style="thin">
        <color rgb="FFD8D8D8"/>
      </bottom>
      <diagonal/>
    </border>
    <border>
      <left/>
      <right/>
      <top style="thin">
        <color theme="0"/>
      </top>
      <bottom style="thin">
        <color theme="0"/>
      </bottom>
      <diagonal/>
    </border>
    <border>
      <left/>
      <right style="thin">
        <color theme="0"/>
      </right>
      <top style="thin">
        <color rgb="FFD8D8D8"/>
      </top>
      <bottom/>
      <diagonal/>
    </border>
    <border>
      <left style="thin">
        <color theme="0"/>
      </left>
      <right/>
      <top style="thin">
        <color theme="0"/>
      </top>
      <bottom/>
      <diagonal/>
    </border>
    <border>
      <left/>
      <right/>
      <top style="thin">
        <color theme="0"/>
      </top>
      <bottom/>
      <diagonal/>
    </border>
    <border>
      <left/>
      <right/>
      <top style="thin">
        <color theme="0"/>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theme="0"/>
      </top>
      <bottom/>
      <diagonal/>
    </border>
    <border>
      <left/>
      <right style="thin">
        <color theme="0"/>
      </right>
      <top/>
      <bottom/>
      <diagonal/>
    </border>
    <border>
      <left style="thin">
        <color theme="0"/>
      </left>
      <right/>
      <top/>
      <bottom/>
      <diagonal/>
    </border>
    <border>
      <left/>
      <right/>
      <top/>
      <bottom style="medium">
        <color rgb="FF000000"/>
      </bottom>
      <diagonal/>
    </border>
    <border>
      <left/>
      <right style="thin">
        <color theme="0"/>
      </right>
      <top style="thin">
        <color rgb="FFD0D0D0"/>
      </top>
      <bottom style="thin">
        <color theme="0"/>
      </bottom>
      <diagonal/>
    </border>
    <border>
      <left style="thin">
        <color rgb="FFD0D0D0"/>
      </left>
      <right/>
      <top/>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right style="thin">
        <color rgb="FFD8D8D8"/>
      </right>
      <top style="thin">
        <color rgb="FFD8D8D8"/>
      </top>
      <bottom style="thin">
        <color rgb="FFD8D8D8"/>
      </bottom>
      <diagonal/>
    </border>
    <border>
      <left style="thin">
        <color theme="0"/>
      </left>
      <right/>
      <top/>
      <bottom/>
      <diagonal/>
    </border>
    <border>
      <left/>
      <right/>
      <top style="thin">
        <color rgb="FFD8D8D8"/>
      </top>
      <bottom/>
      <diagonal/>
    </border>
    <border>
      <left/>
      <right/>
      <top/>
      <bottom style="thin">
        <color rgb="FF000000"/>
      </bottom>
      <diagonal/>
    </border>
    <border>
      <left style="thin">
        <color theme="0"/>
      </left>
      <right style="thin">
        <color theme="0"/>
      </right>
      <top style="thin">
        <color theme="0"/>
      </top>
      <bottom style="thin">
        <color rgb="FF000000"/>
      </bottom>
      <diagonal/>
    </border>
    <border>
      <left/>
      <right/>
      <top style="thin">
        <color theme="0"/>
      </top>
      <bottom/>
      <diagonal/>
    </border>
    <border>
      <left style="thin">
        <color theme="0"/>
      </left>
      <right style="thin">
        <color theme="0"/>
      </right>
      <top style="thin">
        <color rgb="FFD0D0D0"/>
      </top>
      <bottom style="thin">
        <color theme="0"/>
      </bottom>
      <diagonal/>
    </border>
    <border>
      <left style="thin">
        <color theme="0"/>
      </left>
      <right/>
      <top style="thin">
        <color rgb="FFD0D0D0"/>
      </top>
      <bottom/>
      <diagonal/>
    </border>
    <border>
      <left/>
      <right/>
      <top style="thin">
        <color rgb="FFD0D0D0"/>
      </top>
      <bottom/>
      <diagonal/>
    </border>
    <border>
      <left style="thin">
        <color theme="0"/>
      </left>
      <right style="thin">
        <color theme="0"/>
      </right>
      <top/>
      <bottom/>
      <diagonal/>
    </border>
    <border>
      <left style="thin">
        <color theme="0"/>
      </left>
      <right/>
      <top/>
      <bottom/>
      <diagonal/>
    </border>
    <border>
      <left style="thin">
        <color theme="0"/>
      </left>
      <right style="thin">
        <color rgb="FFD8D8D8"/>
      </right>
      <top style="thin">
        <color theme="0"/>
      </top>
      <bottom style="thin">
        <color indexed="64"/>
      </bottom>
      <diagonal/>
    </border>
    <border>
      <left style="thin">
        <color theme="0"/>
      </left>
      <right/>
      <top style="thin">
        <color theme="0"/>
      </top>
      <bottom style="thin">
        <color indexed="64"/>
      </bottom>
      <diagonal/>
    </border>
  </borders>
  <cellStyleXfs count="16">
    <xf numFmtId="0" fontId="0" fillId="0" borderId="0"/>
    <xf numFmtId="0" fontId="30" fillId="0" borderId="38"/>
    <xf numFmtId="43" fontId="30" fillId="0" borderId="38" applyFont="0" applyFill="0" applyBorder="0" applyAlignment="0" applyProtection="0"/>
    <xf numFmtId="0" fontId="3" fillId="0" borderId="38"/>
    <xf numFmtId="0" fontId="37" fillId="0" borderId="38" applyNumberFormat="0" applyFill="0" applyBorder="0" applyAlignment="0" applyProtection="0"/>
    <xf numFmtId="171" fontId="3" fillId="0" borderId="38" applyFont="0" applyFill="0" applyBorder="0" applyAlignment="0" applyProtection="0"/>
    <xf numFmtId="0" fontId="38" fillId="0" borderId="38"/>
    <xf numFmtId="0" fontId="2" fillId="0" borderId="38"/>
    <xf numFmtId="9" fontId="2" fillId="0" borderId="38" applyFont="0" applyFill="0" applyBorder="0" applyAlignment="0" applyProtection="0"/>
    <xf numFmtId="0" fontId="39" fillId="0" borderId="38"/>
    <xf numFmtId="0" fontId="40" fillId="0" borderId="38"/>
    <xf numFmtId="43" fontId="40" fillId="0" borderId="38" applyFont="0" applyFill="0" applyBorder="0" applyAlignment="0" applyProtection="0"/>
    <xf numFmtId="0" fontId="1" fillId="0" borderId="38"/>
    <xf numFmtId="9" fontId="40" fillId="0" borderId="38" applyFont="0" applyFill="0" applyBorder="0" applyAlignment="0" applyProtection="0"/>
    <xf numFmtId="9" fontId="1" fillId="0" borderId="38" applyFont="0" applyFill="0" applyBorder="0" applyAlignment="0" applyProtection="0"/>
    <xf numFmtId="0" fontId="1" fillId="0" borderId="38"/>
  </cellStyleXfs>
  <cellXfs count="208">
    <xf numFmtId="0" fontId="0" fillId="0" borderId="0" xfId="0"/>
    <xf numFmtId="0" fontId="5" fillId="0" borderId="0" xfId="0" applyFont="1"/>
    <xf numFmtId="0" fontId="8" fillId="3" borderId="5" xfId="0" applyFont="1" applyFill="1" applyBorder="1" applyAlignment="1">
      <alignment horizontal="left" wrapText="1"/>
    </xf>
    <xf numFmtId="0" fontId="9" fillId="3" borderId="5" xfId="0" applyFont="1" applyFill="1" applyBorder="1" applyAlignment="1">
      <alignment horizontal="left" wrapText="1"/>
    </xf>
    <xf numFmtId="0" fontId="6" fillId="3" borderId="5" xfId="0" applyFont="1" applyFill="1" applyBorder="1" applyAlignment="1">
      <alignment horizontal="left" wrapText="1"/>
    </xf>
    <xf numFmtId="0" fontId="6" fillId="4" borderId="5" xfId="0" applyFont="1" applyFill="1" applyBorder="1" applyAlignment="1">
      <alignment horizontal="left" wrapText="1"/>
    </xf>
    <xf numFmtId="0" fontId="5" fillId="4" borderId="5" xfId="0" applyFont="1" applyFill="1" applyBorder="1" applyAlignment="1">
      <alignment horizontal="left" vertical="top"/>
    </xf>
    <xf numFmtId="0" fontId="10" fillId="5" borderId="1" xfId="0" applyFont="1" applyFill="1" applyBorder="1" applyAlignment="1">
      <alignment vertical="center"/>
    </xf>
    <xf numFmtId="0" fontId="10" fillId="5" borderId="14" xfId="0" applyFont="1" applyFill="1" applyBorder="1" applyAlignment="1">
      <alignment vertical="center"/>
    </xf>
    <xf numFmtId="0" fontId="10" fillId="5" borderId="14" xfId="0" applyFont="1" applyFill="1" applyBorder="1" applyAlignment="1">
      <alignment horizontal="center" vertical="center" wrapText="1"/>
    </xf>
    <xf numFmtId="0" fontId="5" fillId="0" borderId="16" xfId="0" applyFont="1" applyBorder="1" applyAlignment="1">
      <alignment vertical="center"/>
    </xf>
    <xf numFmtId="0" fontId="5" fillId="0" borderId="16" xfId="0" applyFont="1" applyBorder="1" applyAlignment="1">
      <alignment horizontal="center"/>
    </xf>
    <xf numFmtId="0" fontId="5" fillId="0" borderId="0" xfId="0" applyFont="1" applyAlignment="1">
      <alignment horizontal="center"/>
    </xf>
    <xf numFmtId="0" fontId="5" fillId="0" borderId="16" xfId="0" applyFont="1" applyBorder="1" applyAlignment="1">
      <alignment horizontal="center" wrapText="1"/>
    </xf>
    <xf numFmtId="0" fontId="6" fillId="3" borderId="1" xfId="0" applyFont="1" applyFill="1" applyBorder="1" applyAlignment="1">
      <alignment horizontal="left" vertical="center" wrapText="1"/>
    </xf>
    <xf numFmtId="0" fontId="5" fillId="0" borderId="0" xfId="0" applyFont="1" applyAlignment="1">
      <alignment vertical="center"/>
    </xf>
    <xf numFmtId="0" fontId="5" fillId="0" borderId="16" xfId="0" applyFont="1" applyBorder="1" applyAlignment="1">
      <alignment horizontal="left" vertical="center"/>
    </xf>
    <xf numFmtId="165" fontId="5" fillId="0" borderId="16" xfId="0" applyNumberFormat="1" applyFont="1" applyBorder="1" applyAlignment="1">
      <alignment horizontal="center"/>
    </xf>
    <xf numFmtId="0" fontId="5" fillId="0" borderId="16" xfId="0" applyFont="1" applyBorder="1" applyAlignment="1">
      <alignment vertical="center" wrapText="1"/>
    </xf>
    <xf numFmtId="0" fontId="5" fillId="0" borderId="0" xfId="0" applyFont="1" applyAlignment="1">
      <alignment vertical="center" wrapText="1"/>
    </xf>
    <xf numFmtId="0" fontId="5" fillId="0" borderId="16" xfId="0" applyFont="1" applyBorder="1" applyAlignment="1">
      <alignment horizontal="left" vertical="center" wrapText="1"/>
    </xf>
    <xf numFmtId="0" fontId="12" fillId="0" borderId="0" xfId="0" applyFont="1" applyAlignment="1">
      <alignment vertical="center"/>
    </xf>
    <xf numFmtId="0" fontId="6" fillId="4" borderId="5" xfId="0" applyFont="1" applyFill="1" applyBorder="1" applyAlignment="1">
      <alignment horizontal="left" vertical="center"/>
    </xf>
    <xf numFmtId="0" fontId="13" fillId="4" borderId="5" xfId="0" applyFont="1" applyFill="1" applyBorder="1" applyAlignment="1">
      <alignment horizontal="left" vertical="center"/>
    </xf>
    <xf numFmtId="0" fontId="14" fillId="0" borderId="0" xfId="0" applyFont="1" applyAlignment="1">
      <alignment vertical="center"/>
    </xf>
    <xf numFmtId="0" fontId="5" fillId="4" borderId="5" xfId="0" applyFont="1" applyFill="1" applyBorder="1" applyAlignment="1">
      <alignment horizontal="left" vertical="center"/>
    </xf>
    <xf numFmtId="0" fontId="15" fillId="4" borderId="5" xfId="0" applyFont="1" applyFill="1" applyBorder="1" applyAlignment="1">
      <alignment horizontal="left" vertical="center"/>
    </xf>
    <xf numFmtId="0" fontId="16" fillId="0" borderId="0" xfId="0" applyFont="1" applyAlignment="1">
      <alignment horizontal="left" vertical="center"/>
    </xf>
    <xf numFmtId="0" fontId="6" fillId="2" borderId="5" xfId="0" applyFont="1" applyFill="1" applyBorder="1" applyAlignment="1">
      <alignment vertical="center"/>
    </xf>
    <xf numFmtId="0" fontId="15" fillId="2" borderId="5" xfId="0" applyFont="1" applyFill="1" applyBorder="1" applyAlignment="1">
      <alignment horizontal="left" vertical="center"/>
    </xf>
    <xf numFmtId="0" fontId="14" fillId="2" borderId="5" xfId="0" applyFont="1" applyFill="1" applyBorder="1" applyAlignment="1">
      <alignment vertical="center"/>
    </xf>
    <xf numFmtId="0" fontId="16" fillId="3" borderId="5" xfId="0" applyFont="1" applyFill="1" applyBorder="1" applyAlignment="1">
      <alignment horizontal="left" vertical="center"/>
    </xf>
    <xf numFmtId="0" fontId="6" fillId="7" borderId="5" xfId="0" applyFont="1" applyFill="1" applyBorder="1" applyAlignment="1">
      <alignment vertical="center"/>
    </xf>
    <xf numFmtId="0" fontId="15" fillId="7" borderId="5" xfId="0" applyFont="1" applyFill="1" applyBorder="1" applyAlignment="1">
      <alignment horizontal="left" vertical="center"/>
    </xf>
    <xf numFmtId="0" fontId="14" fillId="7" borderId="5" xfId="0" applyFont="1" applyFill="1" applyBorder="1" applyAlignment="1">
      <alignment vertical="center"/>
    </xf>
    <xf numFmtId="0" fontId="17" fillId="0" borderId="19" xfId="0" applyFont="1" applyBorder="1" applyAlignment="1">
      <alignment vertical="center" wrapText="1"/>
    </xf>
    <xf numFmtId="0" fontId="18" fillId="0" borderId="19" xfId="0" applyFont="1" applyBorder="1" applyAlignment="1">
      <alignment horizontal="left" vertical="center" wrapText="1"/>
    </xf>
    <xf numFmtId="0" fontId="14" fillId="0" borderId="19" xfId="0" applyFont="1" applyBorder="1" applyAlignment="1">
      <alignment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8" borderId="5" xfId="0" applyFont="1" applyFill="1" applyBorder="1" applyAlignment="1">
      <alignment vertical="center"/>
    </xf>
    <xf numFmtId="0" fontId="20" fillId="8" borderId="5" xfId="0" applyFont="1" applyFill="1" applyBorder="1" applyAlignment="1">
      <alignment horizontal="left" vertical="center"/>
    </xf>
    <xf numFmtId="0" fontId="21" fillId="8" borderId="5" xfId="0" applyFont="1" applyFill="1" applyBorder="1" applyAlignment="1">
      <alignment vertical="center"/>
    </xf>
    <xf numFmtId="0" fontId="14" fillId="0" borderId="0" xfId="0" applyFont="1" applyAlignment="1">
      <alignment horizontal="left" vertical="center"/>
    </xf>
    <xf numFmtId="0" fontId="17" fillId="9" borderId="5" xfId="0" applyFont="1" applyFill="1" applyBorder="1" applyAlignment="1">
      <alignment vertical="center"/>
    </xf>
    <xf numFmtId="0" fontId="18" fillId="9" borderId="5" xfId="0" applyFont="1" applyFill="1" applyBorder="1" applyAlignment="1">
      <alignment horizontal="left" vertical="center"/>
    </xf>
    <xf numFmtId="0" fontId="8" fillId="0" borderId="20" xfId="0" applyFont="1" applyBorder="1" applyAlignment="1">
      <alignment horizontal="left" vertical="center" wrapText="1"/>
    </xf>
    <xf numFmtId="0" fontId="22" fillId="0" borderId="0" xfId="0" applyFont="1" applyAlignment="1">
      <alignment horizontal="left" vertical="center" wrapText="1"/>
    </xf>
    <xf numFmtId="0" fontId="8" fillId="0" borderId="0" xfId="0" applyFont="1" applyAlignment="1">
      <alignment horizontal="left" vertical="center" wrapText="1"/>
    </xf>
    <xf numFmtId="0" fontId="17" fillId="9" borderId="1" xfId="0" applyFont="1" applyFill="1" applyBorder="1" applyAlignment="1">
      <alignment vertical="center"/>
    </xf>
    <xf numFmtId="0" fontId="18" fillId="3" borderId="5" xfId="0" applyFont="1" applyFill="1" applyBorder="1" applyAlignment="1">
      <alignment horizontal="left" vertical="center" wrapText="1"/>
    </xf>
    <xf numFmtId="0" fontId="17" fillId="0" borderId="0" xfId="0" applyFont="1" applyAlignment="1">
      <alignment horizontal="left" vertical="center" wrapText="1"/>
    </xf>
    <xf numFmtId="0" fontId="8" fillId="8" borderId="5" xfId="0" applyFont="1" applyFill="1" applyBorder="1" applyAlignment="1">
      <alignment horizontal="center" vertical="center"/>
    </xf>
    <xf numFmtId="0" fontId="23" fillId="2" borderId="5" xfId="0" applyFont="1" applyFill="1" applyBorder="1" applyAlignment="1">
      <alignment horizontal="center" vertical="center"/>
    </xf>
    <xf numFmtId="0" fontId="14" fillId="0" borderId="0" xfId="0" applyFont="1" applyAlignment="1">
      <alignment horizontal="left" vertical="center" wrapText="1"/>
    </xf>
    <xf numFmtId="0" fontId="16" fillId="3" borderId="5" xfId="0" applyFont="1" applyFill="1" applyBorder="1" applyAlignment="1">
      <alignment horizontal="left" vertical="center" wrapText="1"/>
    </xf>
    <xf numFmtId="0" fontId="17" fillId="0" borderId="0" xfId="0" applyFont="1" applyAlignment="1">
      <alignment horizontal="left" vertical="center"/>
    </xf>
    <xf numFmtId="0" fontId="8" fillId="3" borderId="5" xfId="0" applyFont="1" applyFill="1" applyBorder="1" applyAlignment="1">
      <alignment vertical="center"/>
    </xf>
    <xf numFmtId="0" fontId="23" fillId="2" borderId="25" xfId="0" applyFont="1" applyFill="1" applyBorder="1" applyAlignment="1">
      <alignment horizontal="center" vertical="center"/>
    </xf>
    <xf numFmtId="0" fontId="24" fillId="0" borderId="0" xfId="0" applyFont="1" applyAlignment="1">
      <alignment horizontal="left" vertical="center" wrapText="1"/>
    </xf>
    <xf numFmtId="0" fontId="14" fillId="0" borderId="32" xfId="0" applyFont="1" applyBorder="1" applyAlignment="1">
      <alignment horizontal="left" vertical="center" wrapText="1"/>
    </xf>
    <xf numFmtId="1" fontId="23" fillId="2" borderId="25" xfId="0" applyNumberFormat="1" applyFont="1" applyFill="1" applyBorder="1" applyAlignment="1">
      <alignment horizontal="center" vertical="center"/>
    </xf>
    <xf numFmtId="0" fontId="16" fillId="0" borderId="0" xfId="0" applyFont="1" applyAlignment="1">
      <alignment vertical="center"/>
    </xf>
    <xf numFmtId="0" fontId="14" fillId="0" borderId="0" xfId="0" applyFont="1" applyAlignment="1">
      <alignment horizontal="center" vertical="center" wrapText="1"/>
    </xf>
    <xf numFmtId="0" fontId="14" fillId="3" borderId="5" xfId="0" applyFont="1" applyFill="1" applyBorder="1" applyAlignment="1">
      <alignment vertical="center"/>
    </xf>
    <xf numFmtId="0" fontId="14" fillId="0" borderId="0" xfId="0" applyFont="1" applyAlignment="1">
      <alignment vertical="center" wrapText="1"/>
    </xf>
    <xf numFmtId="0" fontId="14" fillId="0" borderId="28" xfId="0" applyFont="1" applyBorder="1" applyAlignment="1">
      <alignment horizontal="left" vertical="center"/>
    </xf>
    <xf numFmtId="0" fontId="23" fillId="2" borderId="1" xfId="0" applyFont="1" applyFill="1" applyBorder="1" applyAlignment="1">
      <alignment horizontal="center" vertical="center"/>
    </xf>
    <xf numFmtId="0" fontId="17" fillId="0" borderId="0" xfId="0" applyFont="1" applyAlignment="1">
      <alignment vertical="center"/>
    </xf>
    <xf numFmtId="0" fontId="8" fillId="8" borderId="35" xfId="0" applyFont="1" applyFill="1" applyBorder="1" applyAlignment="1">
      <alignment horizontal="center" vertical="center" wrapText="1"/>
    </xf>
    <xf numFmtId="9" fontId="23" fillId="2" borderId="1" xfId="0" applyNumberFormat="1" applyFont="1" applyFill="1" applyBorder="1" applyAlignment="1">
      <alignment horizontal="center" vertical="center"/>
    </xf>
    <xf numFmtId="0" fontId="14" fillId="0" borderId="39" xfId="0" applyFont="1" applyBorder="1" applyAlignment="1">
      <alignment horizontal="left" vertical="center"/>
    </xf>
    <xf numFmtId="0" fontId="14" fillId="0" borderId="41" xfId="0" applyFont="1" applyBorder="1" applyAlignment="1">
      <alignment horizontal="left" vertical="center"/>
    </xf>
    <xf numFmtId="0" fontId="14" fillId="3" borderId="46" xfId="0" applyFont="1" applyFill="1" applyBorder="1" applyAlignment="1">
      <alignment vertical="center"/>
    </xf>
    <xf numFmtId="0" fontId="14" fillId="3" borderId="47" xfId="0" applyFont="1" applyFill="1" applyBorder="1" applyAlignment="1">
      <alignment vertical="center"/>
    </xf>
    <xf numFmtId="1" fontId="23" fillId="2" borderId="1" xfId="0" applyNumberFormat="1" applyFont="1" applyFill="1" applyBorder="1" applyAlignment="1">
      <alignment horizontal="center" vertical="center"/>
    </xf>
    <xf numFmtId="0" fontId="14" fillId="3" borderId="5" xfId="0" applyFont="1" applyFill="1" applyBorder="1" applyAlignment="1">
      <alignment horizontal="center" vertical="center"/>
    </xf>
    <xf numFmtId="0" fontId="17" fillId="3" borderId="5" xfId="0" applyFont="1" applyFill="1" applyBorder="1" applyAlignment="1">
      <alignment vertical="center"/>
    </xf>
    <xf numFmtId="0" fontId="14" fillId="3" borderId="5" xfId="0" applyFont="1" applyFill="1" applyBorder="1" applyAlignment="1">
      <alignment horizontal="left" vertical="center"/>
    </xf>
    <xf numFmtId="0" fontId="8" fillId="8" borderId="49" xfId="0" applyFont="1" applyFill="1" applyBorder="1" applyAlignment="1">
      <alignment horizontal="center" vertical="center"/>
    </xf>
    <xf numFmtId="0" fontId="8" fillId="8" borderId="50" xfId="0" applyFont="1" applyFill="1" applyBorder="1" applyAlignment="1">
      <alignment horizontal="center" vertical="center"/>
    </xf>
    <xf numFmtId="0" fontId="25" fillId="0" borderId="0" xfId="0" applyFont="1" applyAlignment="1">
      <alignment horizontal="left" vertical="center"/>
    </xf>
    <xf numFmtId="9" fontId="23" fillId="2" borderId="25" xfId="0" applyNumberFormat="1" applyFont="1" applyFill="1" applyBorder="1" applyAlignment="1">
      <alignment horizontal="center" vertical="center"/>
    </xf>
    <xf numFmtId="0" fontId="14" fillId="0" borderId="0" xfId="0" applyFont="1" applyAlignment="1">
      <alignment horizontal="center" vertical="center"/>
    </xf>
    <xf numFmtId="0" fontId="27" fillId="0" borderId="0" xfId="0" applyFont="1" applyAlignment="1">
      <alignment vertical="center"/>
    </xf>
    <xf numFmtId="0" fontId="18" fillId="3" borderId="51" xfId="0" applyFont="1" applyFill="1" applyBorder="1" applyAlignment="1">
      <alignment horizontal="left" vertical="center" wrapText="1"/>
    </xf>
    <xf numFmtId="0" fontId="17" fillId="9" borderId="52" xfId="0" applyFont="1" applyFill="1" applyBorder="1" applyAlignment="1">
      <alignment vertical="center"/>
    </xf>
    <xf numFmtId="0" fontId="14" fillId="9" borderId="50" xfId="0" applyFont="1" applyFill="1" applyBorder="1" applyAlignment="1">
      <alignment vertical="center"/>
    </xf>
    <xf numFmtId="0" fontId="14" fillId="9" borderId="5" xfId="0" applyFont="1" applyFill="1" applyBorder="1" applyAlignment="1">
      <alignment vertical="center"/>
    </xf>
    <xf numFmtId="0" fontId="8" fillId="0" borderId="0" xfId="0" applyFont="1" applyAlignment="1">
      <alignment horizontal="left" vertical="center"/>
    </xf>
    <xf numFmtId="0" fontId="8" fillId="8" borderId="5" xfId="0" applyFont="1" applyFill="1" applyBorder="1" applyAlignment="1">
      <alignment horizontal="center" vertical="center" wrapText="1"/>
    </xf>
    <xf numFmtId="0" fontId="18" fillId="3" borderId="5" xfId="0" applyFont="1" applyFill="1" applyBorder="1" applyAlignment="1">
      <alignment horizontal="left" vertical="center"/>
    </xf>
    <xf numFmtId="0" fontId="28" fillId="3" borderId="5" xfId="0" applyFont="1" applyFill="1" applyBorder="1" applyAlignment="1">
      <alignment vertical="center"/>
    </xf>
    <xf numFmtId="0" fontId="29" fillId="0" borderId="0" xfId="0" applyFont="1" applyAlignment="1">
      <alignment horizontal="left" vertical="center"/>
    </xf>
    <xf numFmtId="0" fontId="8" fillId="0" borderId="57" xfId="0" applyFont="1" applyBorder="1" applyAlignment="1">
      <alignment vertical="center"/>
    </xf>
    <xf numFmtId="9" fontId="14" fillId="7" borderId="1" xfId="0" applyNumberFormat="1" applyFont="1" applyFill="1" applyBorder="1" applyAlignment="1">
      <alignment horizontal="center" vertical="center"/>
    </xf>
    <xf numFmtId="9" fontId="14" fillId="7" borderId="60" xfId="0" applyNumberFormat="1" applyFont="1" applyFill="1" applyBorder="1" applyAlignment="1">
      <alignment horizontal="center" vertical="center"/>
    </xf>
    <xf numFmtId="0" fontId="17" fillId="6" borderId="5" xfId="0" applyFont="1" applyFill="1" applyBorder="1" applyAlignment="1">
      <alignment horizontal="center" vertical="center"/>
    </xf>
    <xf numFmtId="9" fontId="14" fillId="7" borderId="5" xfId="0" applyNumberFormat="1" applyFont="1" applyFill="1" applyBorder="1" applyAlignment="1">
      <alignment horizontal="center" vertical="center"/>
    </xf>
    <xf numFmtId="0" fontId="17" fillId="0" borderId="61" xfId="0" applyFont="1" applyBorder="1" applyAlignment="1">
      <alignment horizontal="center" vertical="center"/>
    </xf>
    <xf numFmtId="0" fontId="14" fillId="0" borderId="19" xfId="0" applyFont="1" applyBorder="1" applyAlignment="1">
      <alignment horizontal="left" vertical="center"/>
    </xf>
    <xf numFmtId="0" fontId="16" fillId="3" borderId="51" xfId="0" applyFont="1" applyFill="1" applyBorder="1" applyAlignment="1">
      <alignment horizontal="left" vertical="center"/>
    </xf>
    <xf numFmtId="0" fontId="14" fillId="0" borderId="19" xfId="0" applyFont="1" applyBorder="1" applyAlignment="1">
      <alignment vertical="center" wrapText="1"/>
    </xf>
    <xf numFmtId="0" fontId="14" fillId="9" borderId="62" xfId="0" applyFont="1" applyFill="1" applyBorder="1" applyAlignment="1">
      <alignment vertical="center"/>
    </xf>
    <xf numFmtId="0" fontId="14" fillId="9" borderId="63" xfId="0" applyFont="1" applyFill="1" applyBorder="1" applyAlignment="1">
      <alignment vertical="center"/>
    </xf>
    <xf numFmtId="0" fontId="14" fillId="9" borderId="64" xfId="0" applyFont="1" applyFill="1" applyBorder="1" applyAlignment="1">
      <alignment vertical="center"/>
    </xf>
    <xf numFmtId="0" fontId="28" fillId="9" borderId="64" xfId="0" applyFont="1" applyFill="1" applyBorder="1" applyAlignment="1">
      <alignment vertical="center"/>
    </xf>
    <xf numFmtId="0" fontId="8" fillId="8" borderId="65" xfId="0" applyFont="1" applyFill="1" applyBorder="1" applyAlignment="1">
      <alignment horizontal="center" vertical="center"/>
    </xf>
    <xf numFmtId="0" fontId="30" fillId="0" borderId="38" xfId="1"/>
    <xf numFmtId="0" fontId="5" fillId="0" borderId="16" xfId="1" applyFont="1" applyBorder="1" applyAlignment="1">
      <alignment vertical="center"/>
    </xf>
    <xf numFmtId="0" fontId="5" fillId="0" borderId="16" xfId="1" applyFont="1" applyBorder="1" applyAlignment="1">
      <alignment horizontal="center"/>
    </xf>
    <xf numFmtId="0" fontId="5" fillId="0" borderId="16" xfId="1" applyFont="1" applyBorder="1" applyAlignment="1">
      <alignment horizontal="left" vertical="center"/>
    </xf>
    <xf numFmtId="165" fontId="5" fillId="0" borderId="16" xfId="1" applyNumberFormat="1" applyFont="1" applyBorder="1" applyAlignment="1">
      <alignment horizontal="center"/>
    </xf>
    <xf numFmtId="164" fontId="5" fillId="0" borderId="16" xfId="1" applyNumberFormat="1" applyFont="1" applyBorder="1" applyAlignment="1">
      <alignment horizontal="center"/>
    </xf>
    <xf numFmtId="0" fontId="4" fillId="0" borderId="38" xfId="1" applyFont="1"/>
    <xf numFmtId="169" fontId="0" fillId="0" borderId="38" xfId="2" applyNumberFormat="1" applyFont="1"/>
    <xf numFmtId="169" fontId="0" fillId="10" borderId="38" xfId="2" applyNumberFormat="1" applyFont="1" applyFill="1"/>
    <xf numFmtId="169" fontId="30" fillId="0" borderId="38" xfId="1" applyNumberFormat="1"/>
    <xf numFmtId="1" fontId="30" fillId="10" borderId="38" xfId="1" applyNumberFormat="1" applyFill="1"/>
    <xf numFmtId="0" fontId="14" fillId="0" borderId="5" xfId="0" applyFont="1" applyBorder="1" applyAlignment="1">
      <alignment vertical="center"/>
    </xf>
    <xf numFmtId="0" fontId="7" fillId="0" borderId="38" xfId="0" applyFont="1" applyBorder="1"/>
    <xf numFmtId="166" fontId="23" fillId="12" borderId="1" xfId="0" applyNumberFormat="1" applyFont="1" applyFill="1" applyBorder="1" applyAlignment="1">
      <alignment horizontal="center" vertical="center"/>
    </xf>
    <xf numFmtId="9" fontId="23" fillId="12" borderId="1" xfId="0" applyNumberFormat="1" applyFont="1" applyFill="1" applyBorder="1" applyAlignment="1">
      <alignment horizontal="center" vertical="center"/>
    </xf>
    <xf numFmtId="0" fontId="18" fillId="3" borderId="38" xfId="0" applyFont="1" applyFill="1" applyBorder="1" applyAlignment="1">
      <alignment horizontal="left" vertical="center" wrapText="1"/>
    </xf>
    <xf numFmtId="0" fontId="14" fillId="3" borderId="38" xfId="0" applyFont="1" applyFill="1" applyBorder="1" applyAlignment="1">
      <alignment vertical="center"/>
    </xf>
    <xf numFmtId="0" fontId="23" fillId="12" borderId="1" xfId="0" applyFont="1" applyFill="1" applyBorder="1" applyAlignment="1">
      <alignment horizontal="center" vertical="center"/>
    </xf>
    <xf numFmtId="3" fontId="23" fillId="12" borderId="25" xfId="0" applyNumberFormat="1" applyFont="1" applyFill="1" applyBorder="1" applyAlignment="1">
      <alignment horizontal="center" vertical="center"/>
    </xf>
    <xf numFmtId="3" fontId="23" fillId="12" borderId="68" xfId="0" applyNumberFormat="1" applyFont="1" applyFill="1" applyBorder="1" applyAlignment="1">
      <alignment horizontal="center" vertical="center"/>
    </xf>
    <xf numFmtId="1" fontId="14" fillId="7" borderId="1" xfId="0" applyNumberFormat="1" applyFont="1" applyFill="1" applyBorder="1" applyAlignment="1">
      <alignment horizontal="center" vertical="center"/>
    </xf>
    <xf numFmtId="1" fontId="14" fillId="7" borderId="25" xfId="0" applyNumberFormat="1" applyFont="1" applyFill="1" applyBorder="1" applyAlignment="1">
      <alignment horizontal="center" vertical="center"/>
    </xf>
    <xf numFmtId="0" fontId="18" fillId="0" borderId="5" xfId="0" applyFont="1" applyBorder="1" applyAlignment="1">
      <alignment horizontal="left" vertical="center"/>
    </xf>
    <xf numFmtId="2" fontId="23" fillId="2" borderId="1" xfId="0" applyNumberFormat="1" applyFont="1" applyFill="1" applyBorder="1" applyAlignment="1">
      <alignment horizontal="center" vertical="center"/>
    </xf>
    <xf numFmtId="2" fontId="23" fillId="2" borderId="25" xfId="0" applyNumberFormat="1" applyFont="1" applyFill="1" applyBorder="1" applyAlignment="1">
      <alignment horizontal="center" vertical="center"/>
    </xf>
    <xf numFmtId="1" fontId="23" fillId="0" borderId="0" xfId="0" applyNumberFormat="1" applyFont="1" applyAlignment="1">
      <alignment vertical="center"/>
    </xf>
    <xf numFmtId="1" fontId="14" fillId="0" borderId="0" xfId="0" applyNumberFormat="1" applyFont="1" applyAlignment="1">
      <alignment vertical="center"/>
    </xf>
    <xf numFmtId="0" fontId="14" fillId="0" borderId="59" xfId="0" applyFont="1" applyBorder="1" applyAlignment="1">
      <alignment vertical="center"/>
    </xf>
    <xf numFmtId="9" fontId="14" fillId="0" borderId="0" xfId="0" applyNumberFormat="1" applyFont="1" applyAlignment="1">
      <alignment horizontal="left" vertical="center"/>
    </xf>
    <xf numFmtId="2" fontId="23" fillId="11" borderId="46" xfId="0" applyNumberFormat="1" applyFont="1" applyFill="1" applyBorder="1" applyAlignment="1">
      <alignment horizontal="center" vertical="center"/>
    </xf>
    <xf numFmtId="9" fontId="14" fillId="3" borderId="5" xfId="0" applyNumberFormat="1" applyFont="1" applyFill="1" applyBorder="1" applyAlignment="1">
      <alignment vertical="center"/>
    </xf>
    <xf numFmtId="9" fontId="17" fillId="0" borderId="0" xfId="0" applyNumberFormat="1" applyFont="1" applyAlignment="1">
      <alignment horizontal="left" vertical="center"/>
    </xf>
    <xf numFmtId="1" fontId="23" fillId="12" borderId="1" xfId="0" applyNumberFormat="1" applyFont="1" applyFill="1" applyBorder="1" applyAlignment="1">
      <alignment horizontal="center" vertical="center"/>
    </xf>
    <xf numFmtId="3" fontId="23" fillId="2" borderId="1" xfId="0" applyNumberFormat="1" applyFont="1" applyFill="1" applyBorder="1" applyAlignment="1">
      <alignment horizontal="center" vertical="center"/>
    </xf>
    <xf numFmtId="3" fontId="14" fillId="7" borderId="1" xfId="0" applyNumberFormat="1" applyFont="1" applyFill="1" applyBorder="1" applyAlignment="1">
      <alignment horizontal="center" vertical="center"/>
    </xf>
    <xf numFmtId="3" fontId="14" fillId="7" borderId="25" xfId="0" applyNumberFormat="1" applyFont="1" applyFill="1" applyBorder="1" applyAlignment="1">
      <alignment horizontal="center" vertical="center"/>
    </xf>
    <xf numFmtId="3" fontId="14" fillId="7" borderId="35" xfId="0" applyNumberFormat="1" applyFont="1" applyFill="1" applyBorder="1" applyAlignment="1">
      <alignment horizontal="center" vertical="center"/>
    </xf>
    <xf numFmtId="3" fontId="14" fillId="7" borderId="67" xfId="0" applyNumberFormat="1" applyFont="1" applyFill="1" applyBorder="1" applyAlignment="1">
      <alignment horizontal="center" vertical="center"/>
    </xf>
    <xf numFmtId="9" fontId="5" fillId="0" borderId="16" xfId="0" applyNumberFormat="1" applyFont="1" applyBorder="1" applyAlignment="1">
      <alignment horizontal="center"/>
    </xf>
    <xf numFmtId="172" fontId="5" fillId="0" borderId="16" xfId="0" applyNumberFormat="1" applyFont="1" applyBorder="1" applyAlignment="1">
      <alignment horizontal="center"/>
    </xf>
    <xf numFmtId="0" fontId="7" fillId="0" borderId="3" xfId="0" applyFont="1" applyBorder="1"/>
    <xf numFmtId="0" fontId="7" fillId="0" borderId="4" xfId="0" applyFont="1" applyBorder="1"/>
    <xf numFmtId="0" fontId="6" fillId="6" borderId="2" xfId="0" applyFont="1" applyFill="1" applyBorder="1" applyAlignment="1">
      <alignment horizontal="left" vertical="center" wrapText="1"/>
    </xf>
    <xf numFmtId="0" fontId="5" fillId="6" borderId="2" xfId="0" applyFont="1" applyFill="1" applyBorder="1" applyAlignment="1">
      <alignment horizontal="left" vertical="center" wrapText="1"/>
    </xf>
    <xf numFmtId="0" fontId="6" fillId="4" borderId="6" xfId="0" applyFont="1" applyFill="1" applyBorder="1" applyAlignment="1">
      <alignment horizontal="left" wrapText="1"/>
    </xf>
    <xf numFmtId="0" fontId="7" fillId="0" borderId="7" xfId="0" applyFont="1" applyBorder="1"/>
    <xf numFmtId="0" fontId="7" fillId="0" borderId="8" xfId="0" applyFont="1" applyBorder="1"/>
    <xf numFmtId="0" fontId="7" fillId="0" borderId="9" xfId="0" applyFont="1" applyBorder="1"/>
    <xf numFmtId="0" fontId="0" fillId="0" borderId="0" xfId="0"/>
    <xf numFmtId="0" fontId="7" fillId="0" borderId="10" xfId="0" applyFont="1" applyBorder="1"/>
    <xf numFmtId="0" fontId="7" fillId="0" borderId="11" xfId="0" applyFont="1" applyBorder="1"/>
    <xf numFmtId="0" fontId="7" fillId="0" borderId="12" xfId="0" applyFont="1" applyBorder="1"/>
    <xf numFmtId="0" fontId="7" fillId="0" borderId="13" xfId="0" applyFont="1" applyBorder="1"/>
    <xf numFmtId="0" fontId="6" fillId="6" borderId="15" xfId="0" applyFont="1" applyFill="1" applyBorder="1" applyAlignment="1">
      <alignment horizontal="left" vertical="center" wrapText="1"/>
    </xf>
    <xf numFmtId="0" fontId="7" fillId="0" borderId="17" xfId="0" applyFont="1" applyBorder="1"/>
    <xf numFmtId="0" fontId="7" fillId="0" borderId="18" xfId="0" applyFont="1" applyBorder="1"/>
    <xf numFmtId="0" fontId="14" fillId="0" borderId="54" xfId="0" applyFont="1" applyBorder="1" applyAlignment="1">
      <alignment horizontal="left" vertical="center" wrapText="1"/>
    </xf>
    <xf numFmtId="0" fontId="7" fillId="0" borderId="55" xfId="0" applyFont="1" applyBorder="1"/>
    <xf numFmtId="0" fontId="7" fillId="0" borderId="56" xfId="0" applyFont="1" applyBorder="1"/>
    <xf numFmtId="0" fontId="8" fillId="8" borderId="66" xfId="0" applyFont="1" applyFill="1" applyBorder="1" applyAlignment="1">
      <alignment horizontal="center" vertical="center"/>
    </xf>
    <xf numFmtId="0" fontId="7" fillId="0" borderId="38" xfId="0" applyFont="1" applyBorder="1"/>
    <xf numFmtId="0" fontId="14" fillId="3" borderId="26" xfId="0" applyFont="1" applyFill="1" applyBorder="1" applyAlignment="1">
      <alignment horizontal="left" vertical="center" wrapText="1"/>
    </xf>
    <xf numFmtId="0" fontId="7" fillId="0" borderId="27" xfId="0" applyFont="1" applyBorder="1"/>
    <xf numFmtId="0" fontId="7" fillId="0" borderId="30" xfId="0" applyFont="1" applyBorder="1"/>
    <xf numFmtId="0" fontId="7" fillId="0" borderId="31" xfId="0" applyFont="1" applyBorder="1"/>
    <xf numFmtId="0" fontId="7" fillId="0" borderId="28" xfId="0" applyFont="1" applyBorder="1"/>
    <xf numFmtId="0" fontId="7" fillId="0" borderId="29" xfId="0" applyFont="1" applyBorder="1"/>
    <xf numFmtId="0" fontId="8" fillId="8" borderId="53" xfId="0" applyFont="1" applyFill="1" applyBorder="1" applyAlignment="1">
      <alignment horizontal="center" vertical="center"/>
    </xf>
    <xf numFmtId="0" fontId="7" fillId="0" borderId="37" xfId="0" applyFont="1" applyBorder="1"/>
    <xf numFmtId="0" fontId="14" fillId="3" borderId="54" xfId="0" applyFont="1" applyFill="1" applyBorder="1" applyAlignment="1">
      <alignment horizontal="left" vertical="center" wrapText="1"/>
    </xf>
    <xf numFmtId="0" fontId="14" fillId="0" borderId="57" xfId="0" applyFont="1" applyBorder="1" applyAlignment="1">
      <alignment horizontal="left" vertical="center"/>
    </xf>
    <xf numFmtId="0" fontId="14" fillId="0" borderId="26" xfId="0" applyFont="1" applyBorder="1" applyAlignment="1">
      <alignment horizontal="left" vertical="center" wrapText="1"/>
    </xf>
    <xf numFmtId="0" fontId="7" fillId="0" borderId="58" xfId="0" applyFont="1" applyBorder="1"/>
    <xf numFmtId="0" fontId="7" fillId="0" borderId="32" xfId="0" applyFont="1" applyBorder="1"/>
    <xf numFmtId="0" fontId="14" fillId="0" borderId="54" xfId="0" applyFont="1" applyBorder="1" applyAlignment="1">
      <alignment horizontal="left" vertical="center"/>
    </xf>
    <xf numFmtId="0" fontId="16" fillId="2" borderId="21" xfId="0" applyFont="1" applyFill="1" applyBorder="1" applyAlignment="1">
      <alignment horizontal="left" vertical="center" wrapText="1"/>
    </xf>
    <xf numFmtId="0" fontId="7" fillId="0" borderId="34" xfId="0" applyFont="1" applyBorder="1"/>
    <xf numFmtId="0" fontId="7" fillId="0" borderId="40" xfId="0" applyFont="1" applyBorder="1"/>
    <xf numFmtId="0" fontId="16" fillId="2" borderId="42" xfId="0" applyFont="1" applyFill="1" applyBorder="1" applyAlignment="1">
      <alignment horizontal="left" vertical="center" wrapText="1"/>
    </xf>
    <xf numFmtId="0" fontId="7" fillId="0" borderId="43" xfId="0" applyFont="1" applyBorder="1"/>
    <xf numFmtId="0" fontId="7" fillId="0" borderId="44" xfId="0" applyFont="1" applyBorder="1"/>
    <xf numFmtId="0" fontId="14" fillId="3" borderId="26" xfId="0" applyFont="1" applyFill="1" applyBorder="1" applyAlignment="1">
      <alignment horizontal="left" vertical="center"/>
    </xf>
    <xf numFmtId="0" fontId="26" fillId="0" borderId="26" xfId="0" quotePrefix="1" applyFont="1" applyBorder="1" applyAlignment="1">
      <alignment horizontal="left" vertical="center"/>
    </xf>
    <xf numFmtId="0" fontId="14" fillId="3" borderId="23" xfId="0" applyFont="1" applyFill="1" applyBorder="1" applyAlignment="1">
      <alignment vertical="center" wrapText="1"/>
    </xf>
    <xf numFmtId="0" fontId="7" fillId="0" borderId="24" xfId="0" applyFont="1" applyBorder="1"/>
    <xf numFmtId="0" fontId="7" fillId="0" borderId="33" xfId="0" applyFont="1" applyBorder="1"/>
    <xf numFmtId="0" fontId="17" fillId="9" borderId="21" xfId="0" applyFont="1" applyFill="1" applyBorder="1" applyAlignment="1">
      <alignment horizontal="center" vertical="center" wrapText="1"/>
    </xf>
    <xf numFmtId="0" fontId="7" fillId="0" borderId="22" xfId="0" applyFont="1" applyBorder="1"/>
    <xf numFmtId="0" fontId="17" fillId="6" borderId="23" xfId="0" applyFont="1" applyFill="1" applyBorder="1" applyAlignment="1">
      <alignment vertical="center" wrapText="1"/>
    </xf>
    <xf numFmtId="0" fontId="11" fillId="0" borderId="26" xfId="0" applyFont="1" applyBorder="1" applyAlignment="1">
      <alignment horizontal="left" vertical="center" wrapText="1"/>
    </xf>
    <xf numFmtId="0" fontId="8" fillId="8" borderId="36" xfId="0" applyFont="1" applyFill="1" applyBorder="1" applyAlignment="1">
      <alignment horizontal="left" vertical="center"/>
    </xf>
    <xf numFmtId="0" fontId="14" fillId="0" borderId="26" xfId="0" applyFont="1" applyBorder="1" applyAlignment="1">
      <alignment horizontal="left" vertical="center"/>
    </xf>
    <xf numFmtId="0" fontId="8" fillId="8" borderId="21" xfId="0" applyFont="1" applyFill="1" applyBorder="1" applyAlignment="1">
      <alignment horizontal="center" vertical="center"/>
    </xf>
    <xf numFmtId="0" fontId="17" fillId="6" borderId="48" xfId="0" applyFont="1" applyFill="1" applyBorder="1" applyAlignment="1">
      <alignment horizontal="center" vertical="center" wrapText="1"/>
    </xf>
    <xf numFmtId="0" fontId="7" fillId="0" borderId="45" xfId="0" applyFont="1" applyBorder="1"/>
    <xf numFmtId="0" fontId="17" fillId="6" borderId="23" xfId="0" applyFont="1" applyFill="1" applyBorder="1" applyAlignment="1">
      <alignment horizontal="center" vertical="center"/>
    </xf>
    <xf numFmtId="0" fontId="17" fillId="6" borderId="23" xfId="0" applyFont="1" applyFill="1" applyBorder="1" applyAlignment="1">
      <alignment horizontal="center" vertical="center" wrapText="1"/>
    </xf>
    <xf numFmtId="0" fontId="17" fillId="6" borderId="48" xfId="0" applyFont="1" applyFill="1" applyBorder="1" applyAlignment="1">
      <alignment horizontal="center" vertical="center"/>
    </xf>
    <xf numFmtId="0" fontId="23" fillId="12" borderId="25" xfId="0" applyFont="1" applyFill="1" applyBorder="1" applyAlignment="1">
      <alignment horizontal="center" vertical="center"/>
    </xf>
    <xf numFmtId="0" fontId="23" fillId="12" borderId="25" xfId="0" applyFont="1" applyFill="1" applyBorder="1" applyAlignment="1">
      <alignment horizontal="center" vertical="center" wrapText="1"/>
    </xf>
  </cellXfs>
  <cellStyles count="16">
    <cellStyle name="Comma 2" xfId="2" xr:uid="{DB7A7CD1-1F62-491E-9E86-17802892C81E}"/>
    <cellStyle name="Comma 3" xfId="11" xr:uid="{C9A63B0A-55E7-4814-9AA8-ED41697ACD40}"/>
    <cellStyle name="Currency 2" xfId="5" xr:uid="{1112779C-9CC5-4367-837F-4022239965EB}"/>
    <cellStyle name="Hyperlink 2" xfId="4" xr:uid="{BDFD3A03-59BA-49F4-A2D3-5D4A810323DA}"/>
    <cellStyle name="Normal" xfId="0" builtinId="0"/>
    <cellStyle name="Normal 2" xfId="1" xr:uid="{3D558B64-2DCA-43AE-8DFB-F4698112D523}"/>
    <cellStyle name="Normal 2 2" xfId="12" xr:uid="{D2CB86DD-07AA-46D2-8F2E-B0392A1F11F5}"/>
    <cellStyle name="Normal 3" xfId="3" xr:uid="{0DDC8D88-48C7-47F1-850D-C6DBCA5EB3FF}"/>
    <cellStyle name="Normal 3 2" xfId="7" xr:uid="{7CF06858-D51B-4CF7-ADEC-539AE94B3C3E}"/>
    <cellStyle name="Normal 3 3" xfId="15" xr:uid="{F2D39837-0DB9-4DFA-BEBB-9096EE80D615}"/>
    <cellStyle name="Normal 4" xfId="9" xr:uid="{D1664801-0254-40EA-8B2C-9E1E5F1BDC8A}"/>
    <cellStyle name="Normal 5" xfId="6" xr:uid="{3A366D42-68BB-48A9-B5B4-942588419BD2}"/>
    <cellStyle name="Normal 6" xfId="10" xr:uid="{10F613A9-69EB-4CBC-8B1A-A59A319EF838}"/>
    <cellStyle name="Percent 2" xfId="8" xr:uid="{15F6C7CD-5F3E-4537-899F-C6C4788C9A8C}"/>
    <cellStyle name="Percent 2 2" xfId="14" xr:uid="{621A0C83-1366-4807-BCC2-D4A58E53DB26}"/>
    <cellStyle name="Percent 3" xfId="13" xr:uid="{90B97815-06F9-447E-AC79-F264EFEB300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val>
            <c:numRef>
              <c:f>Outliers!$D$25:$AQ$25</c:f>
              <c:numCache>
                <c:formatCode>_-* #,##0_-;\-* #,##0_-;_-* "-"??_-;_-@_-</c:formatCode>
                <c:ptCount val="40"/>
                <c:pt idx="0">
                  <c:v>1066.6667405128262</c:v>
                </c:pt>
                <c:pt idx="1">
                  <c:v>1481.4815840455919</c:v>
                </c:pt>
                <c:pt idx="2">
                  <c:v>1000.0000692307746</c:v>
                </c:pt>
                <c:pt idx="3">
                  <c:v>1666.666782051291</c:v>
                </c:pt>
                <c:pt idx="5">
                  <c:v>166.66667820512907</c:v>
                </c:pt>
                <c:pt idx="7">
                  <c:v>266.66668512820655</c:v>
                </c:pt>
                <c:pt idx="8">
                  <c:v>2222.2223760683878</c:v>
                </c:pt>
                <c:pt idx="9">
                  <c:v>2000.0001384615491</c:v>
                </c:pt>
                <c:pt idx="10">
                  <c:v>158.73016971917056</c:v>
                </c:pt>
                <c:pt idx="11">
                  <c:v>1066.6667405128262</c:v>
                </c:pt>
                <c:pt idx="12">
                  <c:v>780.0000540000043</c:v>
                </c:pt>
                <c:pt idx="13">
                  <c:v>250.00001730769364</c:v>
                </c:pt>
                <c:pt idx="14">
                  <c:v>1333.3334256410328</c:v>
                </c:pt>
                <c:pt idx="15">
                  <c:v>1904.7620366300466</c:v>
                </c:pt>
                <c:pt idx="16">
                  <c:v>666.6667128205163</c:v>
                </c:pt>
                <c:pt idx="17">
                  <c:v>342.85716659340841</c:v>
                </c:pt>
                <c:pt idx="18">
                  <c:v>1066.6667405128262</c:v>
                </c:pt>
                <c:pt idx="20">
                  <c:v>1066.6667405128262</c:v>
                </c:pt>
                <c:pt idx="21">
                  <c:v>1777.7779008547104</c:v>
                </c:pt>
                <c:pt idx="22">
                  <c:v>1111.1111880341939</c:v>
                </c:pt>
                <c:pt idx="23">
                  <c:v>2222.2223760683878</c:v>
                </c:pt>
                <c:pt idx="25">
                  <c:v>400.0000276923098</c:v>
                </c:pt>
                <c:pt idx="26">
                  <c:v>800.0000553846196</c:v>
                </c:pt>
                <c:pt idx="27">
                  <c:v>1904.7620366300466</c:v>
                </c:pt>
                <c:pt idx="28">
                  <c:v>1666.666782051291</c:v>
                </c:pt>
                <c:pt idx="29">
                  <c:v>1142.8572219780281</c:v>
                </c:pt>
                <c:pt idx="30">
                  <c:v>1000.0000692307746</c:v>
                </c:pt>
                <c:pt idx="31">
                  <c:v>1000.0000692307746</c:v>
                </c:pt>
                <c:pt idx="32">
                  <c:v>2222.2223760683878</c:v>
                </c:pt>
                <c:pt idx="33">
                  <c:v>320.00002215384791</c:v>
                </c:pt>
                <c:pt idx="35">
                  <c:v>666.66671282051641</c:v>
                </c:pt>
                <c:pt idx="36">
                  <c:v>500.00003461538728</c:v>
                </c:pt>
                <c:pt idx="38">
                  <c:v>833.33339102564548</c:v>
                </c:pt>
              </c:numCache>
            </c:numRef>
          </c:val>
          <c:extLst>
            <c:ext xmlns:c16="http://schemas.microsoft.com/office/drawing/2014/chart" uri="{C3380CC4-5D6E-409C-BE32-E72D297353CC}">
              <c16:uniqueId val="{00000000-4E03-4198-B26D-18EA7A7390A1}"/>
            </c:ext>
          </c:extLst>
        </c:ser>
        <c:dLbls>
          <c:showLegendKey val="0"/>
          <c:showVal val="0"/>
          <c:showCatName val="0"/>
          <c:showSerName val="0"/>
          <c:showPercent val="0"/>
          <c:showBubbleSize val="0"/>
        </c:dLbls>
        <c:gapWidth val="219"/>
        <c:overlap val="-27"/>
        <c:axId val="2068395375"/>
        <c:axId val="2068400175"/>
      </c:barChart>
      <c:catAx>
        <c:axId val="2068395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8400175"/>
        <c:crosses val="autoZero"/>
        <c:auto val="1"/>
        <c:lblAlgn val="ctr"/>
        <c:lblOffset val="100"/>
        <c:noMultiLvlLbl val="0"/>
      </c:catAx>
      <c:valAx>
        <c:axId val="2068400175"/>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83953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36195</xdr:colOff>
      <xdr:row>26</xdr:row>
      <xdr:rowOff>130492</xdr:rowOff>
    </xdr:from>
    <xdr:to>
      <xdr:col>15</xdr:col>
      <xdr:colOff>76200</xdr:colOff>
      <xdr:row>41</xdr:row>
      <xdr:rowOff>174307</xdr:rowOff>
    </xdr:to>
    <xdr:graphicFrame macro="">
      <xdr:nvGraphicFramePr>
        <xdr:cNvPr id="2" name="Chart 1">
          <a:extLst>
            <a:ext uri="{FF2B5EF4-FFF2-40B4-BE49-F238E27FC236}">
              <a16:creationId xmlns:a16="http://schemas.microsoft.com/office/drawing/2014/main" id="{93305971-DEBE-48BC-B931-FBB328FEF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6309F-6978-4127-A855-6FED9B30BE89}">
  <sheetPr>
    <tabColor rgb="FFC00000"/>
  </sheetPr>
  <dimension ref="C10:AS25"/>
  <sheetViews>
    <sheetView topLeftCell="J1" zoomScale="53" workbookViewId="0">
      <selection activeCell="D23" sqref="D23:AQ23"/>
    </sheetView>
  </sheetViews>
  <sheetFormatPr defaultColWidth="8.81640625" defaultRowHeight="14.5" x14ac:dyDescent="0.35"/>
  <cols>
    <col min="1" max="2" width="8.81640625" style="108"/>
    <col min="3" max="3" width="60.1796875" style="108" bestFit="1" customWidth="1"/>
    <col min="4" max="8" width="9.453125" style="108" bestFit="1" customWidth="1"/>
    <col min="9" max="9" width="9" style="108" bestFit="1" customWidth="1"/>
    <col min="10" max="10" width="9.453125" style="108" bestFit="1" customWidth="1"/>
    <col min="11" max="11" width="9" style="108" bestFit="1" customWidth="1"/>
    <col min="12" max="13" width="9.453125" style="108" bestFit="1" customWidth="1"/>
    <col min="14" max="14" width="9" style="108" bestFit="1" customWidth="1"/>
    <col min="15" max="15" width="9.453125" style="108" bestFit="1" customWidth="1"/>
    <col min="16" max="17" width="9" style="108" bestFit="1" customWidth="1"/>
    <col min="18" max="19" width="9.453125" style="108" bestFit="1" customWidth="1"/>
    <col min="20" max="21" width="9" style="108" bestFit="1" customWidth="1"/>
    <col min="22" max="28" width="9.453125" style="108" bestFit="1" customWidth="1"/>
    <col min="29" max="30" width="9" style="108" bestFit="1" customWidth="1"/>
    <col min="31" max="36" width="9.453125" style="108" bestFit="1" customWidth="1"/>
    <col min="37" max="37" width="9" style="108" bestFit="1" customWidth="1"/>
    <col min="38" max="38" width="9.453125" style="108" bestFit="1" customWidth="1"/>
    <col min="39" max="40" width="9" style="108" bestFit="1" customWidth="1"/>
    <col min="41" max="41" width="9.453125" style="108" bestFit="1" customWidth="1"/>
    <col min="42" max="42" width="9" style="108" bestFit="1" customWidth="1"/>
    <col min="43" max="43" width="9.453125" style="108" bestFit="1" customWidth="1"/>
    <col min="44" max="16384" width="8.81640625" style="108"/>
  </cols>
  <sheetData>
    <row r="10" spans="3:43" x14ac:dyDescent="0.35">
      <c r="D10" s="108" t="str">
        <f>+LEFT(D13,1)</f>
        <v>9</v>
      </c>
      <c r="E10" s="108" t="str">
        <f t="shared" ref="E10:AQ11" si="0">+LEFT(E13,1)</f>
        <v>9</v>
      </c>
      <c r="F10" s="108" t="str">
        <f t="shared" si="0"/>
        <v>8</v>
      </c>
      <c r="G10" s="108" t="str">
        <f t="shared" si="0"/>
        <v>6</v>
      </c>
      <c r="H10" s="108" t="str">
        <f t="shared" si="0"/>
        <v>4</v>
      </c>
      <c r="I10" s="108" t="str">
        <f t="shared" si="0"/>
        <v>8</v>
      </c>
      <c r="J10" s="108" t="str">
        <f t="shared" si="0"/>
        <v>1</v>
      </c>
      <c r="K10" s="108" t="str">
        <f t="shared" si="0"/>
        <v>9</v>
      </c>
      <c r="L10" s="108" t="str">
        <f t="shared" si="0"/>
        <v>9</v>
      </c>
      <c r="M10" s="108" t="str">
        <f t="shared" si="0"/>
        <v>6</v>
      </c>
      <c r="N10" s="108" t="str">
        <f t="shared" si="0"/>
        <v>9</v>
      </c>
      <c r="O10" s="108" t="str">
        <f t="shared" si="0"/>
        <v>5</v>
      </c>
      <c r="P10" s="108" t="str">
        <f t="shared" si="0"/>
        <v>4</v>
      </c>
      <c r="Q10" s="108" t="str">
        <f t="shared" si="0"/>
        <v>8</v>
      </c>
      <c r="R10" s="108" t="str">
        <f t="shared" si="0"/>
        <v>6</v>
      </c>
      <c r="S10" s="108" t="str">
        <f t="shared" si="0"/>
        <v>7</v>
      </c>
      <c r="T10" s="108" t="str">
        <f t="shared" si="0"/>
        <v>8</v>
      </c>
      <c r="U10" s="108" t="str">
        <f t="shared" si="0"/>
        <v>7</v>
      </c>
      <c r="V10" s="108" t="str">
        <f t="shared" si="0"/>
        <v>6</v>
      </c>
      <c r="W10" s="108" t="str">
        <f t="shared" si="0"/>
        <v>1</v>
      </c>
      <c r="X10" s="108" t="str">
        <f t="shared" si="0"/>
        <v>5</v>
      </c>
      <c r="Y10" s="108" t="str">
        <f t="shared" si="0"/>
        <v>9</v>
      </c>
      <c r="Z10" s="108" t="str">
        <f t="shared" si="0"/>
        <v>9</v>
      </c>
      <c r="AA10" s="108" t="str">
        <f t="shared" si="0"/>
        <v>9</v>
      </c>
      <c r="AB10" s="108" t="str">
        <f t="shared" si="0"/>
        <v>4</v>
      </c>
      <c r="AC10" s="108" t="str">
        <f t="shared" si="0"/>
        <v>6</v>
      </c>
      <c r="AD10" s="108" t="str">
        <f t="shared" si="0"/>
        <v>5</v>
      </c>
      <c r="AE10" s="108" t="str">
        <f t="shared" si="0"/>
        <v>7</v>
      </c>
      <c r="AF10" s="108" t="str">
        <f t="shared" si="0"/>
        <v>6</v>
      </c>
      <c r="AG10" s="108" t="str">
        <f t="shared" si="0"/>
        <v>7</v>
      </c>
      <c r="AH10" s="108" t="str">
        <f t="shared" si="0"/>
        <v>4</v>
      </c>
      <c r="AI10" s="108" t="str">
        <f t="shared" si="0"/>
        <v>8</v>
      </c>
      <c r="AJ10" s="108" t="str">
        <f t="shared" si="0"/>
        <v>6</v>
      </c>
      <c r="AK10" s="108" t="str">
        <f t="shared" si="0"/>
        <v>5</v>
      </c>
      <c r="AL10" s="108" t="str">
        <f t="shared" si="0"/>
        <v>5</v>
      </c>
      <c r="AM10" s="108" t="str">
        <f t="shared" si="0"/>
        <v>6</v>
      </c>
      <c r="AN10" s="108" t="str">
        <f t="shared" si="0"/>
        <v>8</v>
      </c>
      <c r="AO10" s="108" t="str">
        <f t="shared" si="0"/>
        <v>8</v>
      </c>
      <c r="AP10" s="108" t="str">
        <f t="shared" si="0"/>
        <v>4</v>
      </c>
      <c r="AQ10" s="108" t="str">
        <f t="shared" si="0"/>
        <v>5</v>
      </c>
    </row>
    <row r="11" spans="3:43" x14ac:dyDescent="0.35">
      <c r="D11" s="108" t="str">
        <f>+LEFT(D14,1)</f>
        <v>5</v>
      </c>
      <c r="E11" s="108" t="str">
        <f t="shared" si="0"/>
        <v>6</v>
      </c>
      <c r="F11" s="108" t="str">
        <f t="shared" si="0"/>
        <v>6</v>
      </c>
      <c r="G11" s="108" t="str">
        <f t="shared" si="0"/>
        <v>4</v>
      </c>
      <c r="H11" s="108" t="str">
        <f t="shared" si="0"/>
        <v>3</v>
      </c>
      <c r="I11" s="108" t="str">
        <f t="shared" si="0"/>
        <v>6</v>
      </c>
      <c r="J11" s="108" t="str">
        <f t="shared" si="0"/>
        <v>6</v>
      </c>
      <c r="K11" s="108" t="str">
        <f t="shared" si="0"/>
        <v>5</v>
      </c>
      <c r="L11" s="108" t="str">
        <f t="shared" si="0"/>
        <v>6</v>
      </c>
      <c r="M11" s="108" t="str">
        <f t="shared" si="0"/>
        <v>5</v>
      </c>
      <c r="N11" s="108" t="str">
        <f t="shared" si="0"/>
        <v>7</v>
      </c>
      <c r="O11" s="108" t="str">
        <f t="shared" si="0"/>
        <v>3</v>
      </c>
      <c r="P11" s="108" t="str">
        <f t="shared" si="0"/>
        <v>5</v>
      </c>
      <c r="Q11" s="108" t="str">
        <f t="shared" si="0"/>
        <v>6</v>
      </c>
      <c r="R11" s="108" t="str">
        <f t="shared" si="0"/>
        <v>3</v>
      </c>
      <c r="S11" s="108" t="str">
        <f t="shared" si="0"/>
        <v>6</v>
      </c>
      <c r="T11" s="108" t="str">
        <f t="shared" si="0"/>
        <v>6</v>
      </c>
      <c r="U11" s="108" t="str">
        <f t="shared" si="0"/>
        <v>5</v>
      </c>
      <c r="V11" s="108" t="str">
        <f t="shared" si="0"/>
        <v>5</v>
      </c>
      <c r="W11" s="108" t="str">
        <f t="shared" si="0"/>
        <v>6</v>
      </c>
      <c r="X11" s="108" t="str">
        <f t="shared" si="0"/>
        <v>6</v>
      </c>
      <c r="Y11" s="108" t="str">
        <f t="shared" si="0"/>
        <v>5</v>
      </c>
      <c r="Z11" s="108" t="str">
        <f t="shared" si="0"/>
        <v>6</v>
      </c>
      <c r="AA11" s="108" t="str">
        <f t="shared" si="0"/>
        <v>3</v>
      </c>
      <c r="AB11" s="108" t="str">
        <f t="shared" si="0"/>
        <v>3</v>
      </c>
      <c r="AC11" s="108" t="str">
        <f t="shared" si="0"/>
        <v>5</v>
      </c>
      <c r="AD11" s="108" t="str">
        <f t="shared" si="0"/>
        <v>6</v>
      </c>
      <c r="AE11" s="108" t="str">
        <f t="shared" si="0"/>
        <v>3</v>
      </c>
      <c r="AF11" s="108" t="str">
        <f t="shared" si="0"/>
        <v>4</v>
      </c>
      <c r="AG11" s="108" t="str">
        <f t="shared" si="0"/>
        <v>5</v>
      </c>
      <c r="AH11" s="108" t="str">
        <f t="shared" si="0"/>
        <v>3</v>
      </c>
      <c r="AI11" s="108" t="str">
        <f t="shared" si="0"/>
        <v>6</v>
      </c>
      <c r="AJ11" s="108" t="str">
        <f t="shared" si="0"/>
        <v>6</v>
      </c>
      <c r="AK11" s="108" t="str">
        <f t="shared" si="0"/>
        <v>5</v>
      </c>
      <c r="AL11" s="108" t="str">
        <f t="shared" si="0"/>
        <v>5</v>
      </c>
      <c r="AM11" s="108" t="str">
        <f t="shared" si="0"/>
        <v>6</v>
      </c>
      <c r="AN11" s="108" t="str">
        <f t="shared" si="0"/>
        <v>6</v>
      </c>
      <c r="AO11" s="108" t="str">
        <f t="shared" si="0"/>
        <v>5</v>
      </c>
      <c r="AP11" s="108" t="str">
        <f t="shared" si="0"/>
        <v>6</v>
      </c>
      <c r="AQ11" s="108" t="str">
        <f t="shared" si="0"/>
        <v>5</v>
      </c>
    </row>
    <row r="13" spans="3:43" ht="15.5" x14ac:dyDescent="0.35">
      <c r="C13" s="109" t="s">
        <v>66</v>
      </c>
      <c r="D13" s="110" t="s">
        <v>67</v>
      </c>
      <c r="E13" s="110" t="s">
        <v>68</v>
      </c>
      <c r="F13" s="110" t="s">
        <v>69</v>
      </c>
      <c r="G13" s="110" t="s">
        <v>70</v>
      </c>
      <c r="H13" s="110" t="s">
        <v>71</v>
      </c>
      <c r="I13" s="110" t="s">
        <v>69</v>
      </c>
      <c r="J13" s="110" t="s">
        <v>72</v>
      </c>
      <c r="K13" s="110" t="s">
        <v>68</v>
      </c>
      <c r="L13" s="110" t="s">
        <v>67</v>
      </c>
      <c r="M13" s="110" t="s">
        <v>70</v>
      </c>
      <c r="N13" s="110" t="s">
        <v>68</v>
      </c>
      <c r="O13" s="110" t="s">
        <v>73</v>
      </c>
      <c r="P13" s="110" t="s">
        <v>71</v>
      </c>
      <c r="Q13" s="110" t="s">
        <v>69</v>
      </c>
      <c r="R13" s="110" t="s">
        <v>74</v>
      </c>
      <c r="S13" s="110" t="s">
        <v>75</v>
      </c>
      <c r="T13" s="110" t="s">
        <v>69</v>
      </c>
      <c r="U13" s="110" t="s">
        <v>75</v>
      </c>
      <c r="V13" s="110" t="s">
        <v>70</v>
      </c>
      <c r="W13" s="110" t="s">
        <v>72</v>
      </c>
      <c r="X13" s="110" t="s">
        <v>73</v>
      </c>
      <c r="Y13" s="110" t="s">
        <v>68</v>
      </c>
      <c r="Z13" s="110" t="s">
        <v>68</v>
      </c>
      <c r="AA13" s="110" t="s">
        <v>67</v>
      </c>
      <c r="AB13" s="110" t="s">
        <v>71</v>
      </c>
      <c r="AC13" s="110" t="s">
        <v>70</v>
      </c>
      <c r="AD13" s="110" t="s">
        <v>73</v>
      </c>
      <c r="AE13" s="110" t="s">
        <v>75</v>
      </c>
      <c r="AF13" s="110" t="s">
        <v>70</v>
      </c>
      <c r="AG13" s="110" t="s">
        <v>75</v>
      </c>
      <c r="AH13" s="110" t="s">
        <v>71</v>
      </c>
      <c r="AI13" s="110" t="s">
        <v>69</v>
      </c>
      <c r="AJ13" s="110" t="s">
        <v>70</v>
      </c>
      <c r="AK13" s="110" t="s">
        <v>76</v>
      </c>
      <c r="AL13" s="110" t="s">
        <v>73</v>
      </c>
      <c r="AM13" s="110" t="s">
        <v>74</v>
      </c>
      <c r="AN13" s="110" t="s">
        <v>69</v>
      </c>
      <c r="AO13" s="110" t="s">
        <v>77</v>
      </c>
      <c r="AP13" s="110" t="s">
        <v>71</v>
      </c>
      <c r="AQ13" s="110" t="s">
        <v>73</v>
      </c>
    </row>
    <row r="14" spans="3:43" ht="15.5" x14ac:dyDescent="0.35">
      <c r="C14" s="109" t="s">
        <v>78</v>
      </c>
      <c r="D14" s="110" t="s">
        <v>79</v>
      </c>
      <c r="E14" s="110" t="s">
        <v>80</v>
      </c>
      <c r="F14" s="110" t="s">
        <v>80</v>
      </c>
      <c r="G14" s="110" t="s">
        <v>81</v>
      </c>
      <c r="H14" s="110" t="s">
        <v>82</v>
      </c>
      <c r="I14" s="110" t="s">
        <v>80</v>
      </c>
      <c r="J14" s="110" t="s">
        <v>80</v>
      </c>
      <c r="K14" s="110" t="s">
        <v>83</v>
      </c>
      <c r="L14" s="110" t="s">
        <v>84</v>
      </c>
      <c r="M14" s="110" t="s">
        <v>79</v>
      </c>
      <c r="N14" s="110" t="s">
        <v>85</v>
      </c>
      <c r="O14" s="110" t="s">
        <v>82</v>
      </c>
      <c r="P14" s="110" t="s">
        <v>79</v>
      </c>
      <c r="Q14" s="110" t="s">
        <v>80</v>
      </c>
      <c r="R14" s="110" t="s">
        <v>82</v>
      </c>
      <c r="S14" s="110" t="s">
        <v>80</v>
      </c>
      <c r="T14" s="110" t="s">
        <v>80</v>
      </c>
      <c r="U14" s="110" t="s">
        <v>83</v>
      </c>
      <c r="V14" s="110" t="s">
        <v>79</v>
      </c>
      <c r="W14" s="110" t="s">
        <v>80</v>
      </c>
      <c r="X14" s="110" t="s">
        <v>80</v>
      </c>
      <c r="Y14" s="110" t="s">
        <v>79</v>
      </c>
      <c r="Z14" s="110" t="s">
        <v>80</v>
      </c>
      <c r="AA14" s="110" t="s">
        <v>82</v>
      </c>
      <c r="AB14" s="110" t="s">
        <v>82</v>
      </c>
      <c r="AC14" s="110" t="s">
        <v>79</v>
      </c>
      <c r="AD14" s="110" t="s">
        <v>80</v>
      </c>
      <c r="AE14" s="110" t="s">
        <v>86</v>
      </c>
      <c r="AF14" s="110" t="s">
        <v>81</v>
      </c>
      <c r="AG14" s="110" t="s">
        <v>79</v>
      </c>
      <c r="AH14" s="110" t="s">
        <v>82</v>
      </c>
      <c r="AI14" s="110" t="s">
        <v>80</v>
      </c>
      <c r="AJ14" s="110" t="s">
        <v>80</v>
      </c>
      <c r="AK14" s="110" t="s">
        <v>83</v>
      </c>
      <c r="AL14" s="110" t="s">
        <v>79</v>
      </c>
      <c r="AM14" s="110" t="s">
        <v>84</v>
      </c>
      <c r="AN14" s="110" t="s">
        <v>80</v>
      </c>
      <c r="AO14" s="110" t="s">
        <v>79</v>
      </c>
      <c r="AP14" s="110" t="s">
        <v>80</v>
      </c>
      <c r="AQ14" s="110" t="s">
        <v>79</v>
      </c>
    </row>
    <row r="15" spans="3:43" ht="15.5" x14ac:dyDescent="0.35">
      <c r="C15" s="111" t="s">
        <v>98</v>
      </c>
      <c r="D15" s="112">
        <v>1200</v>
      </c>
      <c r="E15" s="112">
        <v>2000</v>
      </c>
      <c r="F15" s="112">
        <v>1200</v>
      </c>
      <c r="G15" s="112">
        <v>1000</v>
      </c>
      <c r="H15" s="112">
        <v>1000</v>
      </c>
      <c r="I15" s="112">
        <v>200</v>
      </c>
      <c r="J15" s="112">
        <v>500</v>
      </c>
      <c r="K15" s="112">
        <v>300</v>
      </c>
      <c r="L15" s="112">
        <v>3000</v>
      </c>
      <c r="M15" s="112">
        <v>1500</v>
      </c>
      <c r="N15" s="113">
        <v>250</v>
      </c>
      <c r="O15" s="113">
        <v>400</v>
      </c>
      <c r="P15" s="113">
        <v>390</v>
      </c>
      <c r="Q15" s="113">
        <v>300</v>
      </c>
      <c r="R15" s="113">
        <v>600</v>
      </c>
      <c r="S15" s="112">
        <v>2000</v>
      </c>
      <c r="T15" s="112">
        <v>800</v>
      </c>
      <c r="U15" s="112">
        <v>300</v>
      </c>
      <c r="V15" s="112">
        <v>800</v>
      </c>
      <c r="W15" s="112">
        <v>900</v>
      </c>
      <c r="X15" s="112">
        <v>800</v>
      </c>
      <c r="Y15" s="112">
        <v>2000</v>
      </c>
      <c r="Z15" s="112">
        <v>1500</v>
      </c>
      <c r="AA15" s="112">
        <v>1500</v>
      </c>
      <c r="AB15" s="112">
        <v>1800</v>
      </c>
      <c r="AC15" s="112">
        <v>300</v>
      </c>
      <c r="AD15" s="112">
        <v>600</v>
      </c>
      <c r="AE15" s="112">
        <v>1000</v>
      </c>
      <c r="AF15" s="112">
        <v>1000</v>
      </c>
      <c r="AG15" s="112">
        <v>1000</v>
      </c>
      <c r="AH15" s="112">
        <v>300</v>
      </c>
      <c r="AI15" s="112">
        <v>1200</v>
      </c>
      <c r="AJ15" s="112">
        <v>2000</v>
      </c>
      <c r="AK15" s="112">
        <v>200</v>
      </c>
      <c r="AL15" s="112">
        <v>2000</v>
      </c>
      <c r="AM15" s="112">
        <v>600</v>
      </c>
      <c r="AN15" s="112">
        <v>600</v>
      </c>
      <c r="AO15" s="112">
        <v>8000</v>
      </c>
      <c r="AP15" s="112">
        <v>500</v>
      </c>
      <c r="AQ15" s="112">
        <v>2000</v>
      </c>
    </row>
    <row r="18" spans="3:45" x14ac:dyDescent="0.35">
      <c r="C18" s="114" t="s">
        <v>388</v>
      </c>
      <c r="D18" s="108">
        <f>+D15/(D11*4.333333*D10)</f>
        <v>6.1538466272189716</v>
      </c>
      <c r="E18" s="108">
        <f t="shared" ref="E18:AQ18" si="1">+E15/(E11*4.333333*E10)</f>
        <v>8.5470092044707933</v>
      </c>
      <c r="F18" s="108">
        <f t="shared" si="1"/>
        <v>5.7692312130177861</v>
      </c>
      <c r="G18" s="108">
        <f t="shared" si="1"/>
        <v>9.6153853550296429</v>
      </c>
      <c r="H18" s="108">
        <f t="shared" si="1"/>
        <v>19.230770710059286</v>
      </c>
      <c r="I18" s="108">
        <f t="shared" si="1"/>
        <v>0.96153853550296431</v>
      </c>
      <c r="J18" s="108">
        <f t="shared" si="1"/>
        <v>19.230770710059286</v>
      </c>
      <c r="K18" s="108">
        <f t="shared" si="1"/>
        <v>1.5384616568047429</v>
      </c>
      <c r="L18" s="108">
        <f t="shared" si="1"/>
        <v>12.820513806706192</v>
      </c>
      <c r="M18" s="108">
        <f t="shared" si="1"/>
        <v>11.538462426035572</v>
      </c>
      <c r="N18" s="108">
        <f t="shared" si="1"/>
        <v>0.91575098619329931</v>
      </c>
      <c r="O18" s="108">
        <f t="shared" si="1"/>
        <v>6.1538466272189716</v>
      </c>
      <c r="P18" s="108">
        <f t="shared" si="1"/>
        <v>4.5000003461538736</v>
      </c>
      <c r="Q18" s="108">
        <f t="shared" si="1"/>
        <v>1.4423078032544465</v>
      </c>
      <c r="R18" s="108">
        <f t="shared" si="1"/>
        <v>7.6923082840237154</v>
      </c>
      <c r="S18" s="108">
        <f t="shared" si="1"/>
        <v>10.989011834319593</v>
      </c>
      <c r="T18" s="108">
        <f t="shared" si="1"/>
        <v>3.8461541420118572</v>
      </c>
      <c r="U18" s="108">
        <f t="shared" si="1"/>
        <v>1.9780221301775267</v>
      </c>
      <c r="V18" s="108">
        <f t="shared" si="1"/>
        <v>6.1538466272189716</v>
      </c>
      <c r="W18" s="108">
        <f t="shared" si="1"/>
        <v>34.615387278106716</v>
      </c>
      <c r="X18" s="108">
        <f t="shared" si="1"/>
        <v>6.1538466272189716</v>
      </c>
      <c r="Y18" s="108">
        <f t="shared" si="1"/>
        <v>10.256411045364953</v>
      </c>
      <c r="Z18" s="108">
        <f t="shared" si="1"/>
        <v>6.4102569033530958</v>
      </c>
      <c r="AA18" s="108">
        <f t="shared" si="1"/>
        <v>12.820513806706192</v>
      </c>
      <c r="AB18" s="108">
        <f t="shared" si="1"/>
        <v>34.615387278106716</v>
      </c>
      <c r="AC18" s="108">
        <f t="shared" si="1"/>
        <v>2.3076924852071143</v>
      </c>
      <c r="AD18" s="108">
        <f t="shared" si="1"/>
        <v>4.6153849704142287</v>
      </c>
      <c r="AE18" s="108">
        <f t="shared" si="1"/>
        <v>10.989011834319593</v>
      </c>
      <c r="AF18" s="108">
        <f t="shared" si="1"/>
        <v>9.6153853550296429</v>
      </c>
      <c r="AG18" s="108">
        <f t="shared" si="1"/>
        <v>6.5934071005917554</v>
      </c>
      <c r="AH18" s="108">
        <f t="shared" si="1"/>
        <v>5.7692312130177861</v>
      </c>
      <c r="AI18" s="108">
        <f t="shared" si="1"/>
        <v>5.7692312130177861</v>
      </c>
      <c r="AJ18" s="108">
        <f t="shared" si="1"/>
        <v>12.820513806706192</v>
      </c>
      <c r="AK18" s="108">
        <f t="shared" si="1"/>
        <v>1.8461539881656917</v>
      </c>
      <c r="AL18" s="108">
        <f t="shared" si="1"/>
        <v>18.461539881656915</v>
      </c>
      <c r="AM18" s="108">
        <f t="shared" si="1"/>
        <v>3.8461541420118577</v>
      </c>
      <c r="AN18" s="108">
        <f t="shared" si="1"/>
        <v>2.884615606508893</v>
      </c>
      <c r="AO18" s="108">
        <f t="shared" si="1"/>
        <v>46.153849704142289</v>
      </c>
      <c r="AP18" s="108">
        <f t="shared" si="1"/>
        <v>4.8076926775148214</v>
      </c>
      <c r="AQ18" s="108">
        <f t="shared" si="1"/>
        <v>18.461539881656915</v>
      </c>
    </row>
    <row r="20" spans="3:45" x14ac:dyDescent="0.35">
      <c r="D20" s="108">
        <v>8</v>
      </c>
      <c r="E20" s="108">
        <v>8</v>
      </c>
      <c r="F20" s="108">
        <v>8</v>
      </c>
      <c r="G20" s="108">
        <v>8</v>
      </c>
      <c r="H20" s="108">
        <v>8</v>
      </c>
      <c r="I20" s="108">
        <v>8</v>
      </c>
      <c r="J20" s="108">
        <v>8</v>
      </c>
      <c r="K20" s="108">
        <v>8</v>
      </c>
      <c r="L20" s="108">
        <v>8</v>
      </c>
      <c r="M20" s="108">
        <v>8</v>
      </c>
      <c r="N20" s="108">
        <v>8</v>
      </c>
      <c r="O20" s="108">
        <v>8</v>
      </c>
      <c r="P20" s="108">
        <v>8</v>
      </c>
      <c r="Q20" s="108">
        <v>8</v>
      </c>
      <c r="R20" s="108">
        <v>8</v>
      </c>
      <c r="S20" s="108">
        <v>8</v>
      </c>
      <c r="T20" s="108">
        <v>8</v>
      </c>
      <c r="U20" s="108">
        <v>8</v>
      </c>
      <c r="V20" s="108">
        <v>8</v>
      </c>
      <c r="W20" s="108">
        <v>8</v>
      </c>
      <c r="X20" s="108">
        <v>8</v>
      </c>
      <c r="Y20" s="108">
        <v>8</v>
      </c>
      <c r="Z20" s="108">
        <v>8</v>
      </c>
      <c r="AA20" s="108">
        <v>8</v>
      </c>
      <c r="AB20" s="108">
        <v>8</v>
      </c>
      <c r="AC20" s="108">
        <v>8</v>
      </c>
      <c r="AD20" s="108">
        <v>8</v>
      </c>
      <c r="AE20" s="108">
        <v>8</v>
      </c>
      <c r="AF20" s="108">
        <v>8</v>
      </c>
      <c r="AG20" s="108">
        <v>8</v>
      </c>
      <c r="AH20" s="108">
        <v>8</v>
      </c>
      <c r="AI20" s="108">
        <v>8</v>
      </c>
      <c r="AJ20" s="108">
        <v>8</v>
      </c>
      <c r="AK20" s="108">
        <v>8</v>
      </c>
      <c r="AL20" s="108">
        <v>8</v>
      </c>
      <c r="AM20" s="108">
        <v>8</v>
      </c>
      <c r="AN20" s="108">
        <v>8</v>
      </c>
      <c r="AO20" s="108">
        <v>8</v>
      </c>
      <c r="AP20" s="108">
        <v>8</v>
      </c>
      <c r="AQ20" s="108">
        <v>8</v>
      </c>
    </row>
    <row r="21" spans="3:45" x14ac:dyDescent="0.35">
      <c r="D21" s="108">
        <v>5</v>
      </c>
      <c r="E21" s="108">
        <v>5</v>
      </c>
      <c r="F21" s="108">
        <v>5</v>
      </c>
      <c r="G21" s="108">
        <v>5</v>
      </c>
      <c r="H21" s="108">
        <v>5</v>
      </c>
      <c r="I21" s="108">
        <v>5</v>
      </c>
      <c r="J21" s="108">
        <v>5</v>
      </c>
      <c r="K21" s="108">
        <v>5</v>
      </c>
      <c r="L21" s="108">
        <v>5</v>
      </c>
      <c r="M21" s="108">
        <v>5</v>
      </c>
      <c r="N21" s="108">
        <v>5</v>
      </c>
      <c r="O21" s="108">
        <v>5</v>
      </c>
      <c r="P21" s="108">
        <v>5</v>
      </c>
      <c r="Q21" s="108">
        <v>5</v>
      </c>
      <c r="R21" s="108">
        <v>5</v>
      </c>
      <c r="S21" s="108">
        <v>5</v>
      </c>
      <c r="T21" s="108">
        <v>5</v>
      </c>
      <c r="U21" s="108">
        <v>5</v>
      </c>
      <c r="V21" s="108">
        <v>5</v>
      </c>
      <c r="W21" s="108">
        <v>5</v>
      </c>
      <c r="X21" s="108">
        <v>5</v>
      </c>
      <c r="Y21" s="108">
        <v>5</v>
      </c>
      <c r="Z21" s="108">
        <v>5</v>
      </c>
      <c r="AA21" s="108">
        <v>5</v>
      </c>
      <c r="AB21" s="108">
        <v>5</v>
      </c>
      <c r="AC21" s="108">
        <v>5</v>
      </c>
      <c r="AD21" s="108">
        <v>5</v>
      </c>
      <c r="AE21" s="108">
        <v>5</v>
      </c>
      <c r="AF21" s="108">
        <v>5</v>
      </c>
      <c r="AG21" s="108">
        <v>5</v>
      </c>
      <c r="AH21" s="108">
        <v>5</v>
      </c>
      <c r="AI21" s="108">
        <v>5</v>
      </c>
      <c r="AJ21" s="108">
        <v>5</v>
      </c>
      <c r="AK21" s="108">
        <v>5</v>
      </c>
      <c r="AL21" s="108">
        <v>5</v>
      </c>
      <c r="AM21" s="108">
        <v>5</v>
      </c>
      <c r="AN21" s="108">
        <v>5</v>
      </c>
      <c r="AO21" s="108">
        <v>5</v>
      </c>
      <c r="AP21" s="108">
        <v>5</v>
      </c>
      <c r="AQ21" s="108">
        <v>5</v>
      </c>
    </row>
    <row r="23" spans="3:45" x14ac:dyDescent="0.35">
      <c r="D23" s="115">
        <f>+D21*D20*D18*4.3333333</f>
        <v>1066.6667405128262</v>
      </c>
      <c r="E23" s="115">
        <f t="shared" ref="E23:AQ23" si="2">+E21*E20*E18*4.3333333</f>
        <v>1481.4815840455919</v>
      </c>
      <c r="F23" s="115">
        <f t="shared" si="2"/>
        <v>1000.0000692307746</v>
      </c>
      <c r="G23" s="115">
        <f t="shared" si="2"/>
        <v>1666.666782051291</v>
      </c>
      <c r="H23" s="115">
        <f t="shared" si="2"/>
        <v>3333.3335641025819</v>
      </c>
      <c r="I23" s="115">
        <f t="shared" si="2"/>
        <v>166.66667820512907</v>
      </c>
      <c r="J23" s="115">
        <f t="shared" si="2"/>
        <v>3333.3335641025819</v>
      </c>
      <c r="K23" s="115">
        <f t="shared" si="2"/>
        <v>266.66668512820655</v>
      </c>
      <c r="L23" s="115">
        <f t="shared" si="2"/>
        <v>2222.2223760683878</v>
      </c>
      <c r="M23" s="115">
        <f t="shared" si="2"/>
        <v>2000.0001384615491</v>
      </c>
      <c r="N23" s="115">
        <f t="shared" si="2"/>
        <v>158.73016971917056</v>
      </c>
      <c r="O23" s="115">
        <f t="shared" si="2"/>
        <v>1066.6667405128262</v>
      </c>
      <c r="P23" s="115">
        <f t="shared" si="2"/>
        <v>780.0000540000043</v>
      </c>
      <c r="Q23" s="115">
        <f t="shared" si="2"/>
        <v>250.00001730769364</v>
      </c>
      <c r="R23" s="115">
        <f t="shared" si="2"/>
        <v>1333.3334256410328</v>
      </c>
      <c r="S23" s="115">
        <f t="shared" si="2"/>
        <v>1904.7620366300466</v>
      </c>
      <c r="T23" s="115">
        <f t="shared" si="2"/>
        <v>666.6667128205163</v>
      </c>
      <c r="U23" s="115">
        <f t="shared" si="2"/>
        <v>342.85716659340841</v>
      </c>
      <c r="V23" s="115">
        <f t="shared" si="2"/>
        <v>1066.6667405128262</v>
      </c>
      <c r="W23" s="115">
        <f t="shared" si="2"/>
        <v>6000.0004153846467</v>
      </c>
      <c r="X23" s="115">
        <f t="shared" si="2"/>
        <v>1066.6667405128262</v>
      </c>
      <c r="Y23" s="115">
        <f t="shared" si="2"/>
        <v>1777.7779008547104</v>
      </c>
      <c r="Z23" s="115">
        <f t="shared" si="2"/>
        <v>1111.1111880341939</v>
      </c>
      <c r="AA23" s="115">
        <f t="shared" si="2"/>
        <v>2222.2223760683878</v>
      </c>
      <c r="AB23" s="116">
        <f t="shared" si="2"/>
        <v>6000.0004153846467</v>
      </c>
      <c r="AC23" s="115">
        <f t="shared" si="2"/>
        <v>400.0000276923098</v>
      </c>
      <c r="AD23" s="115">
        <f t="shared" si="2"/>
        <v>800.0000553846196</v>
      </c>
      <c r="AE23" s="115">
        <f t="shared" si="2"/>
        <v>1904.7620366300466</v>
      </c>
      <c r="AF23" s="115">
        <f t="shared" si="2"/>
        <v>1666.666782051291</v>
      </c>
      <c r="AG23" s="115">
        <f t="shared" si="2"/>
        <v>1142.8572219780281</v>
      </c>
      <c r="AH23" s="115">
        <f t="shared" si="2"/>
        <v>1000.0000692307746</v>
      </c>
      <c r="AI23" s="115">
        <f t="shared" si="2"/>
        <v>1000.0000692307746</v>
      </c>
      <c r="AJ23" s="115">
        <f t="shared" si="2"/>
        <v>2222.2223760683878</v>
      </c>
      <c r="AK23" s="115">
        <f t="shared" si="2"/>
        <v>320.00002215384791</v>
      </c>
      <c r="AL23" s="116">
        <f t="shared" si="2"/>
        <v>3200.0002215384784</v>
      </c>
      <c r="AM23" s="115">
        <f t="shared" si="2"/>
        <v>666.66671282051641</v>
      </c>
      <c r="AN23" s="115">
        <f t="shared" si="2"/>
        <v>500.00003461538728</v>
      </c>
      <c r="AO23" s="116">
        <f t="shared" si="2"/>
        <v>8000.0005538461965</v>
      </c>
      <c r="AP23" s="115">
        <f t="shared" si="2"/>
        <v>833.33339102564548</v>
      </c>
      <c r="AQ23" s="116">
        <f t="shared" si="2"/>
        <v>3200.0002215384784</v>
      </c>
      <c r="AS23" s="108">
        <f>+AVERAGE(D23:AQ23)</f>
        <v>1728.5252519422654</v>
      </c>
    </row>
    <row r="25" spans="3:45" x14ac:dyDescent="0.35">
      <c r="D25" s="117">
        <f t="shared" ref="D25:AP25" si="3">+D23</f>
        <v>1066.6667405128262</v>
      </c>
      <c r="E25" s="117">
        <f t="shared" si="3"/>
        <v>1481.4815840455919</v>
      </c>
      <c r="F25" s="117">
        <f t="shared" si="3"/>
        <v>1000.0000692307746</v>
      </c>
      <c r="G25" s="117">
        <f t="shared" si="3"/>
        <v>1666.666782051291</v>
      </c>
      <c r="H25" s="117"/>
      <c r="I25" s="117">
        <f t="shared" si="3"/>
        <v>166.66667820512907</v>
      </c>
      <c r="J25" s="117"/>
      <c r="K25" s="117">
        <f t="shared" si="3"/>
        <v>266.66668512820655</v>
      </c>
      <c r="L25" s="117">
        <f t="shared" si="3"/>
        <v>2222.2223760683878</v>
      </c>
      <c r="M25" s="117">
        <f t="shared" si="3"/>
        <v>2000.0001384615491</v>
      </c>
      <c r="N25" s="117">
        <f t="shared" si="3"/>
        <v>158.73016971917056</v>
      </c>
      <c r="O25" s="117">
        <f t="shared" si="3"/>
        <v>1066.6667405128262</v>
      </c>
      <c r="P25" s="117">
        <f t="shared" si="3"/>
        <v>780.0000540000043</v>
      </c>
      <c r="Q25" s="117">
        <f t="shared" si="3"/>
        <v>250.00001730769364</v>
      </c>
      <c r="R25" s="117">
        <f t="shared" si="3"/>
        <v>1333.3334256410328</v>
      </c>
      <c r="S25" s="117">
        <f t="shared" si="3"/>
        <v>1904.7620366300466</v>
      </c>
      <c r="T25" s="117">
        <f t="shared" si="3"/>
        <v>666.6667128205163</v>
      </c>
      <c r="U25" s="117">
        <f t="shared" si="3"/>
        <v>342.85716659340841</v>
      </c>
      <c r="V25" s="117">
        <f t="shared" si="3"/>
        <v>1066.6667405128262</v>
      </c>
      <c r="W25" s="117"/>
      <c r="X25" s="117">
        <f t="shared" si="3"/>
        <v>1066.6667405128262</v>
      </c>
      <c r="Y25" s="117">
        <f t="shared" si="3"/>
        <v>1777.7779008547104</v>
      </c>
      <c r="Z25" s="117">
        <f t="shared" si="3"/>
        <v>1111.1111880341939</v>
      </c>
      <c r="AA25" s="117">
        <f t="shared" si="3"/>
        <v>2222.2223760683878</v>
      </c>
      <c r="AB25" s="117"/>
      <c r="AC25" s="117">
        <f t="shared" si="3"/>
        <v>400.0000276923098</v>
      </c>
      <c r="AD25" s="117">
        <f t="shared" si="3"/>
        <v>800.0000553846196</v>
      </c>
      <c r="AE25" s="117">
        <f t="shared" si="3"/>
        <v>1904.7620366300466</v>
      </c>
      <c r="AF25" s="117">
        <f t="shared" si="3"/>
        <v>1666.666782051291</v>
      </c>
      <c r="AG25" s="117">
        <f t="shared" si="3"/>
        <v>1142.8572219780281</v>
      </c>
      <c r="AH25" s="117">
        <f t="shared" si="3"/>
        <v>1000.0000692307746</v>
      </c>
      <c r="AI25" s="117">
        <f t="shared" si="3"/>
        <v>1000.0000692307746</v>
      </c>
      <c r="AJ25" s="117">
        <f t="shared" si="3"/>
        <v>2222.2223760683878</v>
      </c>
      <c r="AK25" s="117">
        <f t="shared" si="3"/>
        <v>320.00002215384791</v>
      </c>
      <c r="AL25" s="117"/>
      <c r="AM25" s="117">
        <f t="shared" si="3"/>
        <v>666.66671282051641</v>
      </c>
      <c r="AN25" s="117">
        <f t="shared" si="3"/>
        <v>500.00003461538728</v>
      </c>
      <c r="AO25" s="117"/>
      <c r="AP25" s="117">
        <f t="shared" si="3"/>
        <v>833.33339102564548</v>
      </c>
      <c r="AQ25" s="117"/>
      <c r="AS25" s="118">
        <f>+AVERAGE(D25:AQ25)</f>
        <v>1093.1618521755465</v>
      </c>
    </row>
  </sheetData>
  <conditionalFormatting sqref="D23:AQ23">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000"/>
  <sheetViews>
    <sheetView showGridLines="0" topLeftCell="B16" zoomScale="68" zoomScaleNormal="70" workbookViewId="0">
      <selection activeCell="C23" sqref="C23"/>
    </sheetView>
  </sheetViews>
  <sheetFormatPr defaultColWidth="12.6328125" defaultRowHeight="15" customHeight="1" x14ac:dyDescent="0.35"/>
  <cols>
    <col min="1" max="1" width="34.36328125" customWidth="1"/>
    <col min="2" max="2" width="143.81640625" customWidth="1"/>
    <col min="3" max="42" width="24.453125" customWidth="1"/>
    <col min="43" max="43" width="22.54296875" customWidth="1"/>
    <col min="44" max="44" width="23.6328125" customWidth="1"/>
    <col min="45" max="45" width="24.90625" customWidth="1"/>
    <col min="46" max="46" width="24.453125" customWidth="1"/>
    <col min="47" max="47" width="25.26953125" customWidth="1"/>
    <col min="48" max="48" width="27.81640625" customWidth="1"/>
    <col min="49" max="49" width="26.26953125" customWidth="1"/>
    <col min="50" max="51" width="25.1796875" customWidth="1"/>
    <col min="52" max="52" width="24.7265625" customWidth="1"/>
    <col min="53" max="53" width="24.90625" customWidth="1"/>
    <col min="54" max="54" width="28.453125" customWidth="1"/>
  </cols>
  <sheetData>
    <row r="1" spans="1:54" ht="18.75" customHeight="1" x14ac:dyDescent="0.35">
      <c r="A1" s="2"/>
      <c r="B1" s="3"/>
      <c r="C1" s="3"/>
      <c r="D1" s="3"/>
      <c r="E1" s="3"/>
      <c r="F1" s="3"/>
      <c r="G1" s="3"/>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spans="1:54" ht="18.75" customHeight="1" x14ac:dyDescent="0.35">
      <c r="A2" s="152" t="s">
        <v>0</v>
      </c>
      <c r="B2" s="153"/>
      <c r="C2" s="153"/>
      <c r="D2" s="153"/>
      <c r="E2" s="153"/>
      <c r="F2" s="153"/>
      <c r="G2" s="154"/>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spans="1:54" ht="18.75" customHeight="1" x14ac:dyDescent="0.35">
      <c r="A3" s="155"/>
      <c r="B3" s="156"/>
      <c r="C3" s="156"/>
      <c r="D3" s="156"/>
      <c r="E3" s="156"/>
      <c r="F3" s="156"/>
      <c r="G3" s="157"/>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row>
    <row r="4" spans="1:54" ht="18.75" customHeight="1" x14ac:dyDescent="0.35">
      <c r="A4" s="155"/>
      <c r="B4" s="156"/>
      <c r="C4" s="156"/>
      <c r="D4" s="156"/>
      <c r="E4" s="156"/>
      <c r="F4" s="156"/>
      <c r="G4" s="157"/>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row>
    <row r="5" spans="1:54" ht="18.75" customHeight="1" x14ac:dyDescent="0.35">
      <c r="A5" s="155"/>
      <c r="B5" s="156"/>
      <c r="C5" s="156"/>
      <c r="D5" s="156"/>
      <c r="E5" s="156"/>
      <c r="F5" s="156"/>
      <c r="G5" s="157"/>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row>
    <row r="6" spans="1:54" ht="18.75" customHeight="1" x14ac:dyDescent="0.35">
      <c r="A6" s="155"/>
      <c r="B6" s="156"/>
      <c r="C6" s="156"/>
      <c r="D6" s="156"/>
      <c r="E6" s="156"/>
      <c r="F6" s="156"/>
      <c r="G6" s="157"/>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row>
    <row r="7" spans="1:54" ht="18.75" customHeight="1" x14ac:dyDescent="0.35">
      <c r="A7" s="158"/>
      <c r="B7" s="159"/>
      <c r="C7" s="159"/>
      <c r="D7" s="159"/>
      <c r="E7" s="159"/>
      <c r="F7" s="159"/>
      <c r="G7" s="160"/>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row>
    <row r="8" spans="1:54" ht="15.5" x14ac:dyDescent="0.35">
      <c r="A8" s="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row>
    <row r="9" spans="1:54" ht="36" customHeight="1" x14ac:dyDescent="0.35">
      <c r="A9" s="7" t="s">
        <v>1</v>
      </c>
      <c r="B9" s="8"/>
      <c r="C9" s="9" t="s">
        <v>2</v>
      </c>
      <c r="D9" s="9" t="s">
        <v>3</v>
      </c>
      <c r="E9" s="9" t="s">
        <v>4</v>
      </c>
      <c r="F9" s="9" t="s">
        <v>5</v>
      </c>
      <c r="G9" s="9" t="s">
        <v>6</v>
      </c>
      <c r="H9" s="9" t="s">
        <v>7</v>
      </c>
      <c r="I9" s="9" t="s">
        <v>8</v>
      </c>
      <c r="J9" s="9" t="s">
        <v>9</v>
      </c>
      <c r="K9" s="9" t="s">
        <v>10</v>
      </c>
      <c r="L9" s="9" t="s">
        <v>11</v>
      </c>
      <c r="M9" s="9" t="s">
        <v>12</v>
      </c>
      <c r="N9" s="9" t="s">
        <v>13</v>
      </c>
      <c r="O9" s="9" t="s">
        <v>14</v>
      </c>
      <c r="P9" s="9" t="s">
        <v>15</v>
      </c>
      <c r="Q9" s="9" t="s">
        <v>16</v>
      </c>
      <c r="R9" s="9" t="s">
        <v>17</v>
      </c>
      <c r="S9" s="9" t="s">
        <v>18</v>
      </c>
      <c r="T9" s="9" t="s">
        <v>19</v>
      </c>
      <c r="U9" s="9" t="s">
        <v>20</v>
      </c>
      <c r="V9" s="9" t="s">
        <v>21</v>
      </c>
      <c r="W9" s="9" t="s">
        <v>22</v>
      </c>
      <c r="X9" s="9" t="s">
        <v>23</v>
      </c>
      <c r="Y9" s="9" t="s">
        <v>24</v>
      </c>
      <c r="Z9" s="9" t="s">
        <v>25</v>
      </c>
      <c r="AA9" s="9" t="s">
        <v>26</v>
      </c>
      <c r="AB9" s="9" t="s">
        <v>27</v>
      </c>
      <c r="AC9" s="9" t="s">
        <v>28</v>
      </c>
      <c r="AD9" s="9" t="s">
        <v>29</v>
      </c>
      <c r="AE9" s="9" t="s">
        <v>30</v>
      </c>
      <c r="AF9" s="9" t="s">
        <v>31</v>
      </c>
      <c r="AG9" s="9" t="s">
        <v>32</v>
      </c>
      <c r="AH9" s="9" t="s">
        <v>33</v>
      </c>
      <c r="AI9" s="9" t="s">
        <v>34</v>
      </c>
      <c r="AJ9" s="9" t="s">
        <v>35</v>
      </c>
      <c r="AK9" s="9" t="s">
        <v>36</v>
      </c>
      <c r="AL9" s="9" t="s">
        <v>37</v>
      </c>
      <c r="AM9" s="9" t="s">
        <v>38</v>
      </c>
      <c r="AN9" s="9" t="s">
        <v>39</v>
      </c>
      <c r="AO9" s="9" t="s">
        <v>40</v>
      </c>
      <c r="AP9" s="9" t="s">
        <v>41</v>
      </c>
      <c r="AQ9" s="9" t="s">
        <v>392</v>
      </c>
      <c r="AR9" s="9" t="s">
        <v>393</v>
      </c>
      <c r="AS9" s="9" t="s">
        <v>394</v>
      </c>
      <c r="AT9" s="9" t="s">
        <v>395</v>
      </c>
      <c r="AU9" s="9" t="s">
        <v>396</v>
      </c>
      <c r="AV9" s="9" t="s">
        <v>397</v>
      </c>
      <c r="AW9" s="9" t="s">
        <v>398</v>
      </c>
      <c r="AX9" s="9" t="s">
        <v>399</v>
      </c>
      <c r="AY9" s="9" t="s">
        <v>400</v>
      </c>
      <c r="AZ9" s="9" t="s">
        <v>401</v>
      </c>
      <c r="BA9" s="9" t="s">
        <v>402</v>
      </c>
      <c r="BB9" s="9" t="s">
        <v>403</v>
      </c>
    </row>
    <row r="10" spans="1:54" ht="27" customHeight="1" x14ac:dyDescent="0.35">
      <c r="A10" s="161" t="s">
        <v>42</v>
      </c>
      <c r="B10" s="10" t="s">
        <v>43</v>
      </c>
      <c r="C10" s="11" t="s">
        <v>47</v>
      </c>
      <c r="D10" s="11" t="s">
        <v>45</v>
      </c>
      <c r="E10" s="11" t="s">
        <v>47</v>
      </c>
      <c r="F10" s="11" t="s">
        <v>47</v>
      </c>
      <c r="G10" s="11" t="s">
        <v>47</v>
      </c>
      <c r="H10" s="11" t="s">
        <v>45</v>
      </c>
      <c r="I10" s="11" t="s">
        <v>44</v>
      </c>
      <c r="J10" s="11" t="s">
        <v>44</v>
      </c>
      <c r="K10" s="11" t="s">
        <v>47</v>
      </c>
      <c r="L10" s="11" t="s">
        <v>47</v>
      </c>
      <c r="M10" s="11" t="s">
        <v>44</v>
      </c>
      <c r="N10" s="11" t="s">
        <v>47</v>
      </c>
      <c r="O10" s="11" t="s">
        <v>44</v>
      </c>
      <c r="P10" s="11" t="s">
        <v>46</v>
      </c>
      <c r="Q10" s="11" t="s">
        <v>47</v>
      </c>
      <c r="R10" s="11" t="s">
        <v>44</v>
      </c>
      <c r="S10" s="11" t="s">
        <v>44</v>
      </c>
      <c r="T10" s="11" t="s">
        <v>44</v>
      </c>
      <c r="U10" s="11" t="s">
        <v>44</v>
      </c>
      <c r="V10" s="11" t="s">
        <v>47</v>
      </c>
      <c r="W10" s="11" t="s">
        <v>46</v>
      </c>
      <c r="X10" s="11" t="s">
        <v>44</v>
      </c>
      <c r="Y10" s="11" t="s">
        <v>47</v>
      </c>
      <c r="Z10" s="11" t="s">
        <v>44</v>
      </c>
      <c r="AA10" s="11" t="s">
        <v>46</v>
      </c>
      <c r="AB10" s="11" t="s">
        <v>47</v>
      </c>
      <c r="AC10" s="11" t="s">
        <v>47</v>
      </c>
      <c r="AD10" s="11" t="s">
        <v>47</v>
      </c>
      <c r="AE10" s="11" t="s">
        <v>44</v>
      </c>
      <c r="AF10" s="11" t="s">
        <v>44</v>
      </c>
      <c r="AG10" s="11" t="s">
        <v>44</v>
      </c>
      <c r="AH10" s="11" t="s">
        <v>44</v>
      </c>
      <c r="AI10" s="11" t="s">
        <v>47</v>
      </c>
      <c r="AJ10" s="11" t="s">
        <v>46</v>
      </c>
      <c r="AK10" s="11" t="s">
        <v>47</v>
      </c>
      <c r="AL10" s="11" t="s">
        <v>46</v>
      </c>
      <c r="AM10" s="11" t="s">
        <v>47</v>
      </c>
      <c r="AN10" s="11" t="s">
        <v>518</v>
      </c>
      <c r="AO10" s="11" t="s">
        <v>44</v>
      </c>
      <c r="AP10" s="11" t="s">
        <v>44</v>
      </c>
      <c r="AQ10" s="11" t="s">
        <v>44</v>
      </c>
      <c r="AR10" s="11" t="s">
        <v>44</v>
      </c>
      <c r="AS10" s="11" t="s">
        <v>44</v>
      </c>
      <c r="AT10" s="11" t="s">
        <v>44</v>
      </c>
      <c r="AU10" s="11" t="s">
        <v>44</v>
      </c>
      <c r="AV10" s="11" t="s">
        <v>46</v>
      </c>
      <c r="AW10" s="11" t="s">
        <v>44</v>
      </c>
      <c r="AX10" s="11" t="s">
        <v>44</v>
      </c>
      <c r="AY10" s="11" t="s">
        <v>44</v>
      </c>
      <c r="AZ10" s="11" t="s">
        <v>44</v>
      </c>
      <c r="BA10" s="11" t="s">
        <v>46</v>
      </c>
      <c r="BB10" s="11" t="s">
        <v>46</v>
      </c>
    </row>
    <row r="11" spans="1:54" ht="27" customHeight="1" x14ac:dyDescent="0.35">
      <c r="A11" s="162"/>
      <c r="B11" s="10" t="s">
        <v>48</v>
      </c>
      <c r="C11" s="11">
        <v>35</v>
      </c>
      <c r="D11" s="11">
        <v>25</v>
      </c>
      <c r="E11" s="11">
        <v>57</v>
      </c>
      <c r="F11" s="11">
        <v>35</v>
      </c>
      <c r="G11" s="11">
        <v>53</v>
      </c>
      <c r="H11" s="11">
        <v>52</v>
      </c>
      <c r="I11" s="11">
        <v>35</v>
      </c>
      <c r="J11" s="11">
        <v>47</v>
      </c>
      <c r="K11" s="11">
        <v>42</v>
      </c>
      <c r="L11" s="11">
        <v>22</v>
      </c>
      <c r="M11" s="11">
        <v>32</v>
      </c>
      <c r="N11" s="11">
        <v>30</v>
      </c>
      <c r="O11" s="11">
        <v>32</v>
      </c>
      <c r="P11" s="11">
        <v>32</v>
      </c>
      <c r="Q11" s="11">
        <v>31</v>
      </c>
      <c r="R11" s="11">
        <v>35</v>
      </c>
      <c r="S11" s="11">
        <v>36</v>
      </c>
      <c r="T11" s="11">
        <v>23</v>
      </c>
      <c r="U11" s="11">
        <v>26</v>
      </c>
      <c r="V11" s="11">
        <v>33</v>
      </c>
      <c r="W11" s="11">
        <v>35</v>
      </c>
      <c r="X11" s="11">
        <v>39</v>
      </c>
      <c r="Y11" s="11">
        <v>41</v>
      </c>
      <c r="Z11" s="11">
        <v>50</v>
      </c>
      <c r="AA11" s="11">
        <v>32</v>
      </c>
      <c r="AB11" s="11">
        <v>20</v>
      </c>
      <c r="AC11" s="11">
        <v>25</v>
      </c>
      <c r="AD11" s="11">
        <v>25</v>
      </c>
      <c r="AE11" s="11">
        <v>32</v>
      </c>
      <c r="AF11" s="11">
        <v>35</v>
      </c>
      <c r="AG11" s="11">
        <v>35</v>
      </c>
      <c r="AH11" s="11">
        <v>35</v>
      </c>
      <c r="AI11" s="11">
        <v>35</v>
      </c>
      <c r="AJ11" s="11">
        <v>33</v>
      </c>
      <c r="AK11" s="11">
        <v>37</v>
      </c>
      <c r="AL11" s="11">
        <v>49</v>
      </c>
      <c r="AM11" s="11">
        <v>39</v>
      </c>
      <c r="AN11" s="11">
        <v>35</v>
      </c>
      <c r="AO11" s="11">
        <v>21</v>
      </c>
      <c r="AP11" s="11">
        <v>43</v>
      </c>
      <c r="AQ11" s="11">
        <v>38</v>
      </c>
      <c r="AR11" s="11">
        <v>51</v>
      </c>
      <c r="AS11" s="11">
        <v>55</v>
      </c>
      <c r="AT11" s="11">
        <v>45</v>
      </c>
      <c r="AU11" s="11">
        <v>44</v>
      </c>
      <c r="AV11" s="11">
        <v>52</v>
      </c>
      <c r="AW11" s="11">
        <v>33</v>
      </c>
      <c r="AX11" s="11">
        <v>45</v>
      </c>
      <c r="AY11" s="11">
        <v>42</v>
      </c>
      <c r="AZ11" s="11">
        <v>51</v>
      </c>
      <c r="BA11" s="11">
        <v>28</v>
      </c>
      <c r="BB11" s="11">
        <v>57</v>
      </c>
    </row>
    <row r="12" spans="1:54" ht="27" customHeight="1" x14ac:dyDescent="0.35">
      <c r="A12" s="162"/>
      <c r="B12" s="10" t="s">
        <v>49</v>
      </c>
      <c r="C12" s="11">
        <v>6</v>
      </c>
      <c r="D12" s="11">
        <v>4</v>
      </c>
      <c r="E12" s="11">
        <v>6</v>
      </c>
      <c r="F12" s="11">
        <v>1</v>
      </c>
      <c r="G12" s="11">
        <v>7</v>
      </c>
      <c r="H12" s="11">
        <v>5</v>
      </c>
      <c r="I12" s="11">
        <v>1</v>
      </c>
      <c r="J12" s="11">
        <v>4</v>
      </c>
      <c r="K12" s="11">
        <v>8</v>
      </c>
      <c r="L12" s="11">
        <v>8</v>
      </c>
      <c r="M12" s="11">
        <v>4</v>
      </c>
      <c r="N12" s="11">
        <v>7</v>
      </c>
      <c r="O12" s="11">
        <v>4</v>
      </c>
      <c r="P12" s="11">
        <v>5</v>
      </c>
      <c r="Q12" s="11">
        <v>1</v>
      </c>
      <c r="R12" s="11">
        <v>8</v>
      </c>
      <c r="S12" s="11">
        <v>9</v>
      </c>
      <c r="T12" s="11">
        <v>8</v>
      </c>
      <c r="U12" s="11">
        <v>4</v>
      </c>
      <c r="V12" s="11">
        <v>1</v>
      </c>
      <c r="W12" s="11">
        <v>6</v>
      </c>
      <c r="X12" s="11">
        <v>3</v>
      </c>
      <c r="Y12" s="11">
        <v>8</v>
      </c>
      <c r="Z12" s="11">
        <v>4</v>
      </c>
      <c r="AA12" s="11">
        <v>15</v>
      </c>
      <c r="AB12" s="11">
        <v>5</v>
      </c>
      <c r="AC12" s="11">
        <v>3</v>
      </c>
      <c r="AD12" s="11">
        <v>5</v>
      </c>
      <c r="AE12" s="11">
        <v>13</v>
      </c>
      <c r="AF12" s="11">
        <v>5</v>
      </c>
      <c r="AG12" s="11">
        <v>6</v>
      </c>
      <c r="AH12" s="11">
        <v>7</v>
      </c>
      <c r="AI12" s="11">
        <v>5</v>
      </c>
      <c r="AJ12" s="11">
        <v>5</v>
      </c>
      <c r="AK12" s="11">
        <v>4</v>
      </c>
      <c r="AL12" s="11">
        <v>4</v>
      </c>
      <c r="AM12" s="11">
        <v>8</v>
      </c>
      <c r="AN12" s="11">
        <v>5</v>
      </c>
      <c r="AO12" s="11">
        <v>2</v>
      </c>
      <c r="AP12" s="11">
        <v>5</v>
      </c>
      <c r="AQ12" s="11">
        <v>5</v>
      </c>
      <c r="AR12" s="11">
        <v>22</v>
      </c>
      <c r="AS12" s="11">
        <v>4</v>
      </c>
      <c r="AT12" s="11">
        <v>5</v>
      </c>
      <c r="AU12" s="11">
        <v>8</v>
      </c>
      <c r="AV12" s="11">
        <v>5</v>
      </c>
      <c r="AW12" s="11">
        <v>2</v>
      </c>
      <c r="AX12" s="11">
        <v>4</v>
      </c>
      <c r="AY12" s="11">
        <v>6</v>
      </c>
      <c r="AZ12" s="11">
        <v>7</v>
      </c>
      <c r="BA12" s="11">
        <v>4</v>
      </c>
      <c r="BB12" s="11">
        <v>6</v>
      </c>
    </row>
    <row r="13" spans="1:54" ht="27" customHeight="1" x14ac:dyDescent="0.35">
      <c r="A13" s="162"/>
      <c r="B13" s="10" t="s">
        <v>50</v>
      </c>
      <c r="C13" s="11">
        <v>6</v>
      </c>
      <c r="D13" s="11">
        <v>4</v>
      </c>
      <c r="E13" s="11">
        <v>15</v>
      </c>
      <c r="F13" s="11">
        <v>7</v>
      </c>
      <c r="G13" s="11">
        <v>9</v>
      </c>
      <c r="H13" s="11">
        <v>10</v>
      </c>
      <c r="I13" s="11">
        <v>11</v>
      </c>
      <c r="J13" s="11">
        <v>15</v>
      </c>
      <c r="K13" s="11">
        <v>16</v>
      </c>
      <c r="L13" s="11">
        <v>10</v>
      </c>
      <c r="M13" s="12">
        <v>8</v>
      </c>
      <c r="N13" s="12">
        <v>17</v>
      </c>
      <c r="O13" s="11">
        <v>13</v>
      </c>
      <c r="P13" s="11">
        <v>8</v>
      </c>
      <c r="Q13" s="11">
        <v>6</v>
      </c>
      <c r="R13" s="11">
        <v>11</v>
      </c>
      <c r="S13" s="11">
        <v>7</v>
      </c>
      <c r="T13" s="11">
        <v>11</v>
      </c>
      <c r="U13" s="11">
        <v>10</v>
      </c>
      <c r="V13" s="11">
        <v>4</v>
      </c>
      <c r="W13" s="11">
        <v>9</v>
      </c>
      <c r="X13" s="11">
        <v>10</v>
      </c>
      <c r="Y13" s="11">
        <v>16</v>
      </c>
      <c r="Z13" s="11">
        <v>6</v>
      </c>
      <c r="AA13" s="11">
        <v>13</v>
      </c>
      <c r="AB13" s="11">
        <v>8</v>
      </c>
      <c r="AC13" s="11">
        <v>7</v>
      </c>
      <c r="AD13" s="11">
        <v>4</v>
      </c>
      <c r="AE13" s="11">
        <v>10</v>
      </c>
      <c r="AF13" s="11">
        <v>4</v>
      </c>
      <c r="AG13" s="11">
        <v>18</v>
      </c>
      <c r="AH13" s="11">
        <v>12</v>
      </c>
      <c r="AI13" s="11">
        <v>7</v>
      </c>
      <c r="AJ13" s="11">
        <v>6</v>
      </c>
      <c r="AK13" s="11">
        <v>9</v>
      </c>
      <c r="AL13" s="11">
        <v>10</v>
      </c>
      <c r="AM13" s="11">
        <v>3</v>
      </c>
      <c r="AN13" s="11">
        <v>6</v>
      </c>
      <c r="AO13" s="11">
        <v>7</v>
      </c>
      <c r="AP13" s="11">
        <v>9</v>
      </c>
      <c r="AQ13" s="11">
        <v>5</v>
      </c>
      <c r="AR13" s="11">
        <v>10</v>
      </c>
      <c r="AS13" s="11">
        <v>26</v>
      </c>
      <c r="AT13" s="11">
        <v>23</v>
      </c>
      <c r="AU13" s="11">
        <v>8</v>
      </c>
      <c r="AV13" s="11">
        <v>25</v>
      </c>
      <c r="AW13" s="11">
        <v>12</v>
      </c>
      <c r="AX13" s="11">
        <v>15</v>
      </c>
      <c r="AY13" s="11">
        <v>21</v>
      </c>
      <c r="AZ13" s="11">
        <v>24</v>
      </c>
      <c r="BA13" s="11">
        <v>8</v>
      </c>
      <c r="BB13" s="11">
        <v>30</v>
      </c>
    </row>
    <row r="14" spans="1:54" ht="27" customHeight="1" x14ac:dyDescent="0.35">
      <c r="A14" s="163"/>
      <c r="B14" s="10" t="s">
        <v>51</v>
      </c>
      <c r="C14" s="13" t="s">
        <v>404</v>
      </c>
      <c r="D14" s="13" t="s">
        <v>416</v>
      </c>
      <c r="E14" s="13" t="s">
        <v>421</v>
      </c>
      <c r="F14" s="13" t="s">
        <v>421</v>
      </c>
      <c r="G14" s="13" t="s">
        <v>404</v>
      </c>
      <c r="H14" s="13" t="s">
        <v>439</v>
      </c>
      <c r="I14" s="13" t="s">
        <v>404</v>
      </c>
      <c r="J14" s="13" t="s">
        <v>439</v>
      </c>
      <c r="K14" s="13" t="s">
        <v>404</v>
      </c>
      <c r="L14" s="13" t="s">
        <v>404</v>
      </c>
      <c r="M14" s="13" t="s">
        <v>404</v>
      </c>
      <c r="N14" s="13" t="s">
        <v>404</v>
      </c>
      <c r="O14" s="13" t="s">
        <v>460</v>
      </c>
      <c r="P14" s="13" t="s">
        <v>462</v>
      </c>
      <c r="Q14" s="13" t="s">
        <v>466</v>
      </c>
      <c r="R14" s="13" t="s">
        <v>466</v>
      </c>
      <c r="S14" s="13" t="s">
        <v>404</v>
      </c>
      <c r="T14" s="13" t="s">
        <v>466</v>
      </c>
      <c r="U14" s="13" t="s">
        <v>404</v>
      </c>
      <c r="V14" s="13" t="s">
        <v>404</v>
      </c>
      <c r="W14" s="13" t="s">
        <v>474</v>
      </c>
      <c r="X14" s="13" t="s">
        <v>466</v>
      </c>
      <c r="Y14" s="13" t="s">
        <v>404</v>
      </c>
      <c r="Z14" s="13" t="s">
        <v>466</v>
      </c>
      <c r="AA14" s="13" t="s">
        <v>466</v>
      </c>
      <c r="AB14" s="13" t="s">
        <v>404</v>
      </c>
      <c r="AC14" s="13" t="s">
        <v>466</v>
      </c>
      <c r="AD14" s="13" t="s">
        <v>466</v>
      </c>
      <c r="AE14" s="13" t="s">
        <v>404</v>
      </c>
      <c r="AF14" s="13" t="s">
        <v>466</v>
      </c>
      <c r="AG14" s="13" t="s">
        <v>466</v>
      </c>
      <c r="AH14" s="13" t="s">
        <v>404</v>
      </c>
      <c r="AI14" s="13" t="s">
        <v>466</v>
      </c>
      <c r="AJ14" s="13" t="s">
        <v>404</v>
      </c>
      <c r="AK14" s="13" t="s">
        <v>466</v>
      </c>
      <c r="AL14" s="13" t="s">
        <v>466</v>
      </c>
      <c r="AM14" s="13" t="s">
        <v>404</v>
      </c>
      <c r="AN14" s="13" t="s">
        <v>466</v>
      </c>
      <c r="AO14" s="13" t="s">
        <v>466</v>
      </c>
      <c r="AP14" s="13" t="s">
        <v>404</v>
      </c>
      <c r="AQ14" s="13" t="s">
        <v>466</v>
      </c>
      <c r="AR14" s="13" t="s">
        <v>466</v>
      </c>
      <c r="AS14" s="13" t="s">
        <v>466</v>
      </c>
      <c r="AT14" s="13" t="s">
        <v>466</v>
      </c>
      <c r="AU14" s="13" t="s">
        <v>466</v>
      </c>
      <c r="AV14" s="13" t="s">
        <v>466</v>
      </c>
      <c r="AW14" s="13" t="s">
        <v>466</v>
      </c>
      <c r="AX14" s="13" t="s">
        <v>466</v>
      </c>
      <c r="AY14" s="13" t="s">
        <v>466</v>
      </c>
      <c r="AZ14" s="13" t="s">
        <v>466</v>
      </c>
      <c r="BA14" s="13" t="s">
        <v>466</v>
      </c>
      <c r="BB14" s="13" t="s">
        <v>466</v>
      </c>
    </row>
    <row r="15" spans="1:54" ht="15.5" x14ac:dyDescent="0.35">
      <c r="A15" s="14"/>
      <c r="B15" s="15"/>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row>
    <row r="16" spans="1:54" ht="32.25" customHeight="1" x14ac:dyDescent="0.35">
      <c r="A16" s="150" t="s">
        <v>52</v>
      </c>
      <c r="B16" s="10" t="s">
        <v>53</v>
      </c>
      <c r="C16" s="11" t="s">
        <v>405</v>
      </c>
      <c r="D16" s="11" t="s">
        <v>417</v>
      </c>
      <c r="E16" s="11" t="s">
        <v>417</v>
      </c>
      <c r="F16" s="11" t="s">
        <v>54</v>
      </c>
      <c r="G16" s="11" t="s">
        <v>434</v>
      </c>
      <c r="H16" s="11" t="s">
        <v>440</v>
      </c>
      <c r="I16" s="11" t="s">
        <v>447</v>
      </c>
      <c r="J16" s="11" t="s">
        <v>448</v>
      </c>
      <c r="K16" s="11" t="s">
        <v>434</v>
      </c>
      <c r="L16" s="11" t="s">
        <v>454</v>
      </c>
      <c r="M16" s="11" t="s">
        <v>447</v>
      </c>
      <c r="N16" s="11" t="s">
        <v>447</v>
      </c>
      <c r="O16" s="11" t="s">
        <v>434</v>
      </c>
      <c r="P16" s="11" t="s">
        <v>463</v>
      </c>
      <c r="Q16" s="11" t="s">
        <v>434</v>
      </c>
      <c r="R16" s="11" t="s">
        <v>447</v>
      </c>
      <c r="S16" s="11" t="s">
        <v>468</v>
      </c>
      <c r="T16" s="11" t="s">
        <v>469</v>
      </c>
      <c r="U16" s="11" t="s">
        <v>470</v>
      </c>
      <c r="V16" s="11" t="s">
        <v>468</v>
      </c>
      <c r="W16" s="11" t="s">
        <v>475</v>
      </c>
      <c r="X16" s="11" t="s">
        <v>478</v>
      </c>
      <c r="Y16" s="11" t="s">
        <v>468</v>
      </c>
      <c r="Z16" s="11" t="s">
        <v>478</v>
      </c>
      <c r="AA16" s="11" t="s">
        <v>478</v>
      </c>
      <c r="AB16" s="11" t="s">
        <v>483</v>
      </c>
      <c r="AC16" s="11" t="s">
        <v>478</v>
      </c>
      <c r="AD16" s="11" t="s">
        <v>478</v>
      </c>
      <c r="AE16" s="11" t="s">
        <v>487</v>
      </c>
      <c r="AF16" s="11" t="s">
        <v>478</v>
      </c>
      <c r="AG16" s="11" t="s">
        <v>478</v>
      </c>
      <c r="AH16" s="11" t="s">
        <v>470</v>
      </c>
      <c r="AI16" s="11" t="s">
        <v>492</v>
      </c>
      <c r="AJ16" s="11" t="s">
        <v>493</v>
      </c>
      <c r="AK16" s="11" t="s">
        <v>492</v>
      </c>
      <c r="AL16" s="11" t="s">
        <v>495</v>
      </c>
      <c r="AM16" s="11" t="s">
        <v>496</v>
      </c>
      <c r="AN16" s="11" t="s">
        <v>492</v>
      </c>
      <c r="AO16" s="11" t="s">
        <v>478</v>
      </c>
      <c r="AP16" s="11" t="s">
        <v>499</v>
      </c>
      <c r="AQ16" s="11" t="s">
        <v>492</v>
      </c>
      <c r="AR16" s="11" t="s">
        <v>492</v>
      </c>
      <c r="AS16" s="11" t="s">
        <v>501</v>
      </c>
      <c r="AT16" s="11" t="s">
        <v>503</v>
      </c>
      <c r="AU16" s="11" t="s">
        <v>503</v>
      </c>
      <c r="AV16" s="11" t="s">
        <v>503</v>
      </c>
      <c r="AW16" s="11" t="s">
        <v>503</v>
      </c>
      <c r="AX16" s="11" t="s">
        <v>503</v>
      </c>
      <c r="AY16" s="11" t="s">
        <v>507</v>
      </c>
      <c r="AZ16" s="11" t="s">
        <v>503</v>
      </c>
      <c r="BA16" s="11" t="s">
        <v>503</v>
      </c>
      <c r="BB16" s="11" t="s">
        <v>510</v>
      </c>
    </row>
    <row r="17" spans="1:54" ht="32.25" customHeight="1" x14ac:dyDescent="0.35">
      <c r="A17" s="148"/>
      <c r="B17" s="10" t="s">
        <v>55</v>
      </c>
      <c r="C17" s="11" t="s">
        <v>57</v>
      </c>
      <c r="D17" s="11" t="s">
        <v>57</v>
      </c>
      <c r="E17" s="11" t="s">
        <v>57</v>
      </c>
      <c r="F17" s="11" t="s">
        <v>57</v>
      </c>
      <c r="G17" s="11" t="s">
        <v>57</v>
      </c>
      <c r="H17" s="11" t="s">
        <v>441</v>
      </c>
      <c r="I17" s="11" t="s">
        <v>441</v>
      </c>
      <c r="J17" s="11" t="s">
        <v>441</v>
      </c>
      <c r="K17" s="11" t="s">
        <v>56</v>
      </c>
      <c r="L17" s="11" t="s">
        <v>441</v>
      </c>
      <c r="M17" s="11" t="s">
        <v>56</v>
      </c>
      <c r="N17" s="11" t="s">
        <v>56</v>
      </c>
      <c r="O17" s="11" t="s">
        <v>57</v>
      </c>
      <c r="P17" s="11" t="s">
        <v>441</v>
      </c>
      <c r="Q17" s="11" t="s">
        <v>57</v>
      </c>
      <c r="R17" s="11" t="s">
        <v>56</v>
      </c>
      <c r="S17" s="11" t="s">
        <v>441</v>
      </c>
      <c r="T17" s="11" t="s">
        <v>56</v>
      </c>
      <c r="U17" s="11" t="s">
        <v>441</v>
      </c>
      <c r="V17" s="11" t="s">
        <v>441</v>
      </c>
      <c r="W17" s="11" t="s">
        <v>56</v>
      </c>
      <c r="X17" s="11" t="s">
        <v>56</v>
      </c>
      <c r="Y17" s="11" t="s">
        <v>441</v>
      </c>
      <c r="Z17" s="11" t="s">
        <v>56</v>
      </c>
      <c r="AA17" s="11" t="s">
        <v>512</v>
      </c>
      <c r="AB17" s="11" t="s">
        <v>56</v>
      </c>
      <c r="AC17" s="11" t="s">
        <v>56</v>
      </c>
      <c r="AD17" s="11" t="s">
        <v>512</v>
      </c>
      <c r="AE17" s="11" t="s">
        <v>441</v>
      </c>
      <c r="AF17" s="11" t="s">
        <v>56</v>
      </c>
      <c r="AG17" s="11" t="s">
        <v>56</v>
      </c>
      <c r="AH17" s="11" t="s">
        <v>441</v>
      </c>
      <c r="AI17" s="11" t="s">
        <v>56</v>
      </c>
      <c r="AJ17" s="11" t="s">
        <v>441</v>
      </c>
      <c r="AK17" s="11" t="s">
        <v>56</v>
      </c>
      <c r="AL17" s="11" t="s">
        <v>56</v>
      </c>
      <c r="AM17" s="11" t="s">
        <v>441</v>
      </c>
      <c r="AN17" s="11" t="s">
        <v>512</v>
      </c>
      <c r="AO17" s="11" t="s">
        <v>512</v>
      </c>
      <c r="AP17" s="11" t="s">
        <v>441</v>
      </c>
      <c r="AQ17" s="11" t="s">
        <v>56</v>
      </c>
      <c r="AR17" s="11" t="s">
        <v>512</v>
      </c>
      <c r="AS17" s="11" t="s">
        <v>512</v>
      </c>
      <c r="AT17" s="11" t="s">
        <v>512</v>
      </c>
      <c r="AU17" s="11" t="s">
        <v>56</v>
      </c>
      <c r="AV17" s="11" t="s">
        <v>512</v>
      </c>
      <c r="AW17" s="11" t="s">
        <v>56</v>
      </c>
      <c r="AX17" s="11" t="s">
        <v>56</v>
      </c>
      <c r="AY17" s="11" t="s">
        <v>512</v>
      </c>
      <c r="AZ17" s="11" t="s">
        <v>56</v>
      </c>
      <c r="BA17" s="11" t="s">
        <v>56</v>
      </c>
      <c r="BB17" s="11" t="s">
        <v>512</v>
      </c>
    </row>
    <row r="18" spans="1:54" ht="32.25" customHeight="1" x14ac:dyDescent="0.35">
      <c r="A18" s="148"/>
      <c r="B18" s="10" t="s">
        <v>58</v>
      </c>
      <c r="C18" s="11" t="s">
        <v>62</v>
      </c>
      <c r="D18" s="11" t="s">
        <v>61</v>
      </c>
      <c r="E18" s="11" t="s">
        <v>62</v>
      </c>
      <c r="F18" s="11" t="s">
        <v>61</v>
      </c>
      <c r="G18" s="11" t="s">
        <v>61</v>
      </c>
      <c r="H18" s="11" t="s">
        <v>61</v>
      </c>
      <c r="I18" s="11" t="s">
        <v>61</v>
      </c>
      <c r="J18" s="11" t="s">
        <v>62</v>
      </c>
      <c r="K18" s="11" t="s">
        <v>62</v>
      </c>
      <c r="L18" s="11" t="s">
        <v>61</v>
      </c>
      <c r="M18" s="11" t="s">
        <v>62</v>
      </c>
      <c r="N18" s="11" t="s">
        <v>62</v>
      </c>
      <c r="O18" s="11" t="s">
        <v>62</v>
      </c>
      <c r="P18" s="11" t="s">
        <v>61</v>
      </c>
      <c r="Q18" s="11" t="s">
        <v>62</v>
      </c>
      <c r="R18" s="11" t="s">
        <v>60</v>
      </c>
      <c r="S18" s="11" t="s">
        <v>62</v>
      </c>
      <c r="T18" s="11" t="s">
        <v>62</v>
      </c>
      <c r="U18" s="11" t="s">
        <v>61</v>
      </c>
      <c r="V18" s="11" t="s">
        <v>61</v>
      </c>
      <c r="W18" s="11" t="s">
        <v>61</v>
      </c>
      <c r="X18" s="11" t="s">
        <v>62</v>
      </c>
      <c r="Y18" s="11" t="s">
        <v>62</v>
      </c>
      <c r="Z18" s="11" t="s">
        <v>62</v>
      </c>
      <c r="AA18" s="11" t="s">
        <v>62</v>
      </c>
      <c r="AB18" s="11" t="s">
        <v>61</v>
      </c>
      <c r="AC18" s="11" t="s">
        <v>60</v>
      </c>
      <c r="AD18" s="11" t="s">
        <v>61</v>
      </c>
      <c r="AE18" s="11" t="s">
        <v>61</v>
      </c>
      <c r="AF18" s="11" t="s">
        <v>61</v>
      </c>
      <c r="AG18" s="11" t="s">
        <v>62</v>
      </c>
      <c r="AH18" s="11" t="s">
        <v>61</v>
      </c>
      <c r="AI18" s="11" t="s">
        <v>62</v>
      </c>
      <c r="AJ18" s="11" t="s">
        <v>62</v>
      </c>
      <c r="AK18" s="11" t="s">
        <v>62</v>
      </c>
      <c r="AL18" s="11" t="s">
        <v>62</v>
      </c>
      <c r="AM18" s="11" t="s">
        <v>62</v>
      </c>
      <c r="AN18" s="11" t="s">
        <v>61</v>
      </c>
      <c r="AO18" s="11" t="s">
        <v>62</v>
      </c>
      <c r="AP18" s="11" t="s">
        <v>62</v>
      </c>
      <c r="AQ18" s="11" t="s">
        <v>61</v>
      </c>
      <c r="AR18" s="11" t="s">
        <v>62</v>
      </c>
      <c r="AS18" s="11" t="s">
        <v>62</v>
      </c>
      <c r="AT18" s="11" t="s">
        <v>62</v>
      </c>
      <c r="AU18" s="11" t="s">
        <v>504</v>
      </c>
      <c r="AV18" s="11" t="s">
        <v>504</v>
      </c>
      <c r="AW18" s="11" t="s">
        <v>62</v>
      </c>
      <c r="AX18" s="11" t="s">
        <v>62</v>
      </c>
      <c r="AY18" s="11" t="s">
        <v>62</v>
      </c>
      <c r="AZ18" s="11" t="s">
        <v>62</v>
      </c>
      <c r="BA18" s="11" t="s">
        <v>61</v>
      </c>
      <c r="BB18" s="11" t="s">
        <v>62</v>
      </c>
    </row>
    <row r="19" spans="1:54" ht="32.25" customHeight="1" x14ac:dyDescent="0.35">
      <c r="A19" s="148"/>
      <c r="B19" s="10" t="s">
        <v>63</v>
      </c>
      <c r="C19" s="11" t="s">
        <v>406</v>
      </c>
      <c r="D19" s="11" t="s">
        <v>387</v>
      </c>
      <c r="E19" s="13" t="s">
        <v>65</v>
      </c>
      <c r="F19" s="13" t="s">
        <v>387</v>
      </c>
      <c r="G19" s="13" t="s">
        <v>387</v>
      </c>
      <c r="H19" s="11" t="s">
        <v>442</v>
      </c>
      <c r="I19" s="13" t="s">
        <v>387</v>
      </c>
      <c r="J19" s="11" t="s">
        <v>65</v>
      </c>
      <c r="K19" s="11" t="s">
        <v>64</v>
      </c>
      <c r="L19" s="11" t="s">
        <v>64</v>
      </c>
      <c r="M19" s="11" t="s">
        <v>64</v>
      </c>
      <c r="N19" s="11" t="s">
        <v>64</v>
      </c>
      <c r="O19" s="11" t="s">
        <v>64</v>
      </c>
      <c r="P19" s="11" t="s">
        <v>464</v>
      </c>
      <c r="Q19" s="11" t="s">
        <v>64</v>
      </c>
      <c r="R19" s="11" t="s">
        <v>64</v>
      </c>
      <c r="S19" s="11" t="s">
        <v>64</v>
      </c>
      <c r="T19" s="11" t="s">
        <v>64</v>
      </c>
      <c r="U19" s="11" t="s">
        <v>464</v>
      </c>
      <c r="V19" s="11" t="s">
        <v>464</v>
      </c>
      <c r="W19" s="11" t="s">
        <v>464</v>
      </c>
      <c r="X19" s="11" t="s">
        <v>64</v>
      </c>
      <c r="Y19" s="11" t="s">
        <v>64</v>
      </c>
      <c r="Z19" s="11" t="s">
        <v>64</v>
      </c>
      <c r="AA19" s="11" t="s">
        <v>64</v>
      </c>
      <c r="AB19" s="11" t="s">
        <v>387</v>
      </c>
      <c r="AC19" s="11" t="s">
        <v>64</v>
      </c>
      <c r="AD19" s="13" t="s">
        <v>387</v>
      </c>
      <c r="AE19" s="11" t="s">
        <v>387</v>
      </c>
      <c r="AF19" s="11" t="s">
        <v>490</v>
      </c>
      <c r="AG19" s="11" t="s">
        <v>65</v>
      </c>
      <c r="AH19" s="11" t="s">
        <v>387</v>
      </c>
      <c r="AI19" s="13" t="s">
        <v>65</v>
      </c>
      <c r="AJ19" s="11" t="s">
        <v>65</v>
      </c>
      <c r="AK19" s="13" t="s">
        <v>65</v>
      </c>
      <c r="AL19" s="11" t="s">
        <v>65</v>
      </c>
      <c r="AM19" s="11" t="s">
        <v>64</v>
      </c>
      <c r="AN19" s="11" t="s">
        <v>387</v>
      </c>
      <c r="AO19" s="11" t="s">
        <v>64</v>
      </c>
      <c r="AP19" s="11" t="s">
        <v>64</v>
      </c>
      <c r="AQ19" s="11" t="s">
        <v>464</v>
      </c>
      <c r="AR19" s="11" t="s">
        <v>65</v>
      </c>
      <c r="AS19" s="11" t="s">
        <v>65</v>
      </c>
      <c r="AT19" s="11" t="s">
        <v>65</v>
      </c>
      <c r="AU19" s="11" t="s">
        <v>65</v>
      </c>
      <c r="AV19" s="11" t="s">
        <v>65</v>
      </c>
      <c r="AW19" s="11" t="s">
        <v>65</v>
      </c>
      <c r="AX19" s="11" t="s">
        <v>65</v>
      </c>
      <c r="AY19" s="11" t="s">
        <v>65</v>
      </c>
      <c r="AZ19" s="11" t="s">
        <v>65</v>
      </c>
      <c r="BA19" s="11" t="s">
        <v>464</v>
      </c>
      <c r="BB19" s="11" t="s">
        <v>65</v>
      </c>
    </row>
    <row r="20" spans="1:54" ht="32.25" customHeight="1" x14ac:dyDescent="0.35">
      <c r="A20" s="148"/>
      <c r="B20" s="10" t="s">
        <v>66</v>
      </c>
      <c r="C20" s="11" t="s">
        <v>407</v>
      </c>
      <c r="D20" s="11" t="s">
        <v>73</v>
      </c>
      <c r="E20" s="11" t="s">
        <v>422</v>
      </c>
      <c r="F20" s="11" t="s">
        <v>69</v>
      </c>
      <c r="G20" s="11" t="s">
        <v>73</v>
      </c>
      <c r="H20" s="11" t="s">
        <v>70</v>
      </c>
      <c r="I20" s="11" t="s">
        <v>69</v>
      </c>
      <c r="J20" s="11" t="s">
        <v>75</v>
      </c>
      <c r="K20" s="11" t="s">
        <v>76</v>
      </c>
      <c r="L20" s="11" t="s">
        <v>75</v>
      </c>
      <c r="M20" s="11" t="s">
        <v>69</v>
      </c>
      <c r="N20" s="11" t="s">
        <v>75</v>
      </c>
      <c r="O20" s="11" t="s">
        <v>461</v>
      </c>
      <c r="P20" s="11" t="s">
        <v>69</v>
      </c>
      <c r="Q20" s="11" t="s">
        <v>74</v>
      </c>
      <c r="R20" s="11" t="s">
        <v>75</v>
      </c>
      <c r="S20" s="11" t="s">
        <v>69</v>
      </c>
      <c r="T20" s="11" t="s">
        <v>75</v>
      </c>
      <c r="U20" s="11" t="s">
        <v>471</v>
      </c>
      <c r="V20" s="11" t="s">
        <v>407</v>
      </c>
      <c r="W20" s="11" t="s">
        <v>476</v>
      </c>
      <c r="X20" s="11" t="s">
        <v>479</v>
      </c>
      <c r="Y20" s="11" t="s">
        <v>70</v>
      </c>
      <c r="Z20" s="11" t="s">
        <v>479</v>
      </c>
      <c r="AA20" s="11" t="s">
        <v>514</v>
      </c>
      <c r="AB20" s="11" t="s">
        <v>484</v>
      </c>
      <c r="AC20" s="11" t="s">
        <v>70</v>
      </c>
      <c r="AD20" s="11" t="s">
        <v>514</v>
      </c>
      <c r="AE20" s="11" t="s">
        <v>67</v>
      </c>
      <c r="AF20" s="11" t="s">
        <v>75</v>
      </c>
      <c r="AG20" s="11" t="s">
        <v>407</v>
      </c>
      <c r="AH20" s="11" t="s">
        <v>74</v>
      </c>
      <c r="AI20" s="11" t="s">
        <v>70</v>
      </c>
      <c r="AJ20" s="11" t="s">
        <v>484</v>
      </c>
      <c r="AK20" s="11" t="s">
        <v>407</v>
      </c>
      <c r="AL20" s="11" t="s">
        <v>74</v>
      </c>
      <c r="AM20" s="11" t="s">
        <v>484</v>
      </c>
      <c r="AN20" s="11" t="s">
        <v>514</v>
      </c>
      <c r="AO20" s="11" t="s">
        <v>514</v>
      </c>
      <c r="AP20" s="11" t="s">
        <v>484</v>
      </c>
      <c r="AQ20" s="11" t="s">
        <v>479</v>
      </c>
      <c r="AR20" s="11" t="s">
        <v>514</v>
      </c>
      <c r="AS20" s="11" t="s">
        <v>514</v>
      </c>
      <c r="AT20" s="11" t="s">
        <v>514</v>
      </c>
      <c r="AU20" s="11" t="s">
        <v>516</v>
      </c>
      <c r="AV20" s="11" t="s">
        <v>514</v>
      </c>
      <c r="AW20" s="11" t="s">
        <v>407</v>
      </c>
      <c r="AX20" s="11" t="s">
        <v>484</v>
      </c>
      <c r="AY20" s="11" t="s">
        <v>514</v>
      </c>
      <c r="AZ20" s="11" t="s">
        <v>76</v>
      </c>
      <c r="BA20" s="11" t="s">
        <v>484</v>
      </c>
      <c r="BB20" s="11" t="s">
        <v>514</v>
      </c>
    </row>
    <row r="21" spans="1:54" ht="32.25" customHeight="1" x14ac:dyDescent="0.35">
      <c r="A21" s="149"/>
      <c r="B21" s="10" t="s">
        <v>78</v>
      </c>
      <c r="C21" s="11" t="s">
        <v>80</v>
      </c>
      <c r="D21" s="11" t="s">
        <v>81</v>
      </c>
      <c r="E21" s="11" t="s">
        <v>80</v>
      </c>
      <c r="F21" s="11" t="s">
        <v>80</v>
      </c>
      <c r="G21" s="11" t="s">
        <v>85</v>
      </c>
      <c r="H21" s="11" t="s">
        <v>79</v>
      </c>
      <c r="I21" s="11" t="s">
        <v>80</v>
      </c>
      <c r="J21" s="11" t="s">
        <v>80</v>
      </c>
      <c r="K21" s="11" t="s">
        <v>451</v>
      </c>
      <c r="L21" s="11" t="s">
        <v>455</v>
      </c>
      <c r="M21" s="11" t="s">
        <v>85</v>
      </c>
      <c r="N21" s="11" t="s">
        <v>85</v>
      </c>
      <c r="O21" s="11" t="s">
        <v>85</v>
      </c>
      <c r="P21" s="11" t="s">
        <v>85</v>
      </c>
      <c r="Q21" s="11" t="s">
        <v>85</v>
      </c>
      <c r="R21" s="11" t="s">
        <v>85</v>
      </c>
      <c r="S21" s="11" t="s">
        <v>80</v>
      </c>
      <c r="T21" s="11" t="s">
        <v>85</v>
      </c>
      <c r="U21" s="11" t="s">
        <v>79</v>
      </c>
      <c r="V21" s="11" t="s">
        <v>155</v>
      </c>
      <c r="W21" s="11" t="s">
        <v>155</v>
      </c>
      <c r="X21" s="11" t="s">
        <v>79</v>
      </c>
      <c r="Y21" s="11" t="s">
        <v>80</v>
      </c>
      <c r="Z21" s="11" t="s">
        <v>451</v>
      </c>
      <c r="AA21" s="11" t="s">
        <v>84</v>
      </c>
      <c r="AB21" s="11" t="s">
        <v>451</v>
      </c>
      <c r="AC21" s="11" t="s">
        <v>451</v>
      </c>
      <c r="AD21" s="11" t="s">
        <v>517</v>
      </c>
      <c r="AE21" s="11" t="s">
        <v>451</v>
      </c>
      <c r="AF21" s="11" t="s">
        <v>451</v>
      </c>
      <c r="AG21" s="11" t="s">
        <v>451</v>
      </c>
      <c r="AH21" s="11" t="s">
        <v>451</v>
      </c>
      <c r="AI21" s="11" t="s">
        <v>80</v>
      </c>
      <c r="AJ21" s="11" t="s">
        <v>451</v>
      </c>
      <c r="AK21" s="11" t="s">
        <v>79</v>
      </c>
      <c r="AL21" s="11" t="s">
        <v>84</v>
      </c>
      <c r="AM21" s="11" t="s">
        <v>451</v>
      </c>
      <c r="AN21" s="11" t="s">
        <v>84</v>
      </c>
      <c r="AO21" s="11" t="s">
        <v>80</v>
      </c>
      <c r="AP21" s="11" t="s">
        <v>79</v>
      </c>
      <c r="AQ21" s="11" t="s">
        <v>79</v>
      </c>
      <c r="AR21" s="11" t="s">
        <v>84</v>
      </c>
      <c r="AS21" s="11" t="s">
        <v>84</v>
      </c>
      <c r="AT21" s="11" t="s">
        <v>84</v>
      </c>
      <c r="AU21" s="11" t="s">
        <v>83</v>
      </c>
      <c r="AV21" s="11" t="s">
        <v>84</v>
      </c>
      <c r="AW21" s="11" t="s">
        <v>451</v>
      </c>
      <c r="AX21" s="11" t="s">
        <v>84</v>
      </c>
      <c r="AY21" s="11" t="s">
        <v>508</v>
      </c>
      <c r="AZ21" s="11" t="s">
        <v>83</v>
      </c>
      <c r="BA21" s="11" t="s">
        <v>84</v>
      </c>
      <c r="BB21" s="11" t="s">
        <v>84</v>
      </c>
    </row>
    <row r="22" spans="1:54" ht="15.5" x14ac:dyDescent="0.35">
      <c r="A22" s="14"/>
      <c r="B22" s="15"/>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row>
    <row r="23" spans="1:54" ht="30" customHeight="1" x14ac:dyDescent="0.35">
      <c r="A23" s="150" t="s">
        <v>87</v>
      </c>
      <c r="B23" s="10" t="s">
        <v>88</v>
      </c>
      <c r="C23" s="13" t="s">
        <v>408</v>
      </c>
      <c r="D23" s="13" t="s">
        <v>408</v>
      </c>
      <c r="E23" s="13" t="s">
        <v>408</v>
      </c>
      <c r="F23" s="11" t="s">
        <v>428</v>
      </c>
      <c r="G23" s="13" t="s">
        <v>435</v>
      </c>
      <c r="H23" s="13" t="s">
        <v>443</v>
      </c>
      <c r="I23" s="13" t="s">
        <v>408</v>
      </c>
      <c r="J23" s="13" t="s">
        <v>443</v>
      </c>
      <c r="K23" s="13" t="s">
        <v>408</v>
      </c>
      <c r="L23" s="13" t="s">
        <v>435</v>
      </c>
      <c r="M23" s="13" t="s">
        <v>457</v>
      </c>
      <c r="N23" s="13" t="s">
        <v>457</v>
      </c>
      <c r="O23" s="13" t="s">
        <v>457</v>
      </c>
      <c r="P23" s="13" t="s">
        <v>435</v>
      </c>
      <c r="Q23" s="13" t="s">
        <v>457</v>
      </c>
      <c r="R23" s="13" t="s">
        <v>457</v>
      </c>
      <c r="S23" s="11" t="s">
        <v>408</v>
      </c>
      <c r="T23" s="13" t="s">
        <v>457</v>
      </c>
      <c r="U23" s="11" t="s">
        <v>408</v>
      </c>
      <c r="V23" s="13" t="s">
        <v>443</v>
      </c>
      <c r="W23" s="11" t="s">
        <v>428</v>
      </c>
      <c r="X23" s="11" t="s">
        <v>408</v>
      </c>
      <c r="Y23" s="13" t="s">
        <v>443</v>
      </c>
      <c r="Z23" s="11" t="s">
        <v>435</v>
      </c>
      <c r="AA23" s="11" t="s">
        <v>435</v>
      </c>
      <c r="AB23" s="11" t="s">
        <v>435</v>
      </c>
      <c r="AC23" s="11" t="s">
        <v>408</v>
      </c>
      <c r="AD23" s="11" t="s">
        <v>435</v>
      </c>
      <c r="AE23" s="13" t="s">
        <v>443</v>
      </c>
      <c r="AF23" s="11" t="s">
        <v>408</v>
      </c>
      <c r="AG23" s="11" t="s">
        <v>408</v>
      </c>
      <c r="AH23" s="11" t="s">
        <v>435</v>
      </c>
      <c r="AI23" s="13" t="s">
        <v>443</v>
      </c>
      <c r="AJ23" s="13" t="s">
        <v>443</v>
      </c>
      <c r="AK23" s="11" t="s">
        <v>435</v>
      </c>
      <c r="AL23" s="11" t="s">
        <v>435</v>
      </c>
      <c r="AM23" s="13" t="s">
        <v>443</v>
      </c>
      <c r="AN23" s="11" t="s">
        <v>435</v>
      </c>
      <c r="AO23" s="11" t="s">
        <v>435</v>
      </c>
      <c r="AP23" s="13" t="s">
        <v>443</v>
      </c>
      <c r="AQ23" s="11" t="s">
        <v>435</v>
      </c>
      <c r="AR23" s="11" t="s">
        <v>515</v>
      </c>
      <c r="AS23" s="11" t="s">
        <v>515</v>
      </c>
      <c r="AT23" s="11" t="s">
        <v>435</v>
      </c>
      <c r="AU23" s="11" t="s">
        <v>435</v>
      </c>
      <c r="AV23" s="11" t="s">
        <v>435</v>
      </c>
      <c r="AW23" s="11" t="s">
        <v>408</v>
      </c>
      <c r="AX23" s="11" t="s">
        <v>457</v>
      </c>
      <c r="AY23" s="11" t="s">
        <v>435</v>
      </c>
      <c r="AZ23" s="11" t="s">
        <v>408</v>
      </c>
      <c r="BA23" s="11" t="s">
        <v>443</v>
      </c>
      <c r="BB23" s="11" t="s">
        <v>435</v>
      </c>
    </row>
    <row r="24" spans="1:54" ht="30" customHeight="1" x14ac:dyDescent="0.35">
      <c r="A24" s="148"/>
      <c r="B24" s="10" t="s">
        <v>89</v>
      </c>
      <c r="C24" s="11" t="s">
        <v>61</v>
      </c>
      <c r="D24" s="11" t="s">
        <v>61</v>
      </c>
      <c r="E24" s="11" t="s">
        <v>61</v>
      </c>
      <c r="F24" s="11" t="s">
        <v>61</v>
      </c>
      <c r="G24" s="11" t="s">
        <v>61</v>
      </c>
      <c r="H24" s="11" t="s">
        <v>61</v>
      </c>
      <c r="I24" s="11" t="s">
        <v>61</v>
      </c>
      <c r="J24" s="11" t="s">
        <v>61</v>
      </c>
      <c r="K24" s="11" t="s">
        <v>61</v>
      </c>
      <c r="L24" s="11" t="s">
        <v>61</v>
      </c>
      <c r="M24" s="11" t="s">
        <v>61</v>
      </c>
      <c r="N24" s="11" t="s">
        <v>61</v>
      </c>
      <c r="O24" s="11" t="s">
        <v>61</v>
      </c>
      <c r="P24" s="11" t="s">
        <v>62</v>
      </c>
      <c r="Q24" s="11" t="s">
        <v>61</v>
      </c>
      <c r="R24" s="11" t="s">
        <v>61</v>
      </c>
      <c r="S24" s="11" t="s">
        <v>62</v>
      </c>
      <c r="T24" s="11" t="s">
        <v>61</v>
      </c>
      <c r="U24" s="11" t="s">
        <v>61</v>
      </c>
      <c r="V24" s="11" t="s">
        <v>61</v>
      </c>
      <c r="W24" s="11" t="s">
        <v>61</v>
      </c>
      <c r="X24" s="11" t="s">
        <v>61</v>
      </c>
      <c r="Y24" s="11" t="s">
        <v>61</v>
      </c>
      <c r="Z24" s="11" t="s">
        <v>61</v>
      </c>
      <c r="AA24" s="11" t="s">
        <v>61</v>
      </c>
      <c r="AB24" s="11" t="s">
        <v>61</v>
      </c>
      <c r="AC24" s="11" t="s">
        <v>61</v>
      </c>
      <c r="AD24" s="11" t="s">
        <v>61</v>
      </c>
      <c r="AE24" s="11" t="s">
        <v>59</v>
      </c>
      <c r="AF24" s="11" t="s">
        <v>59</v>
      </c>
      <c r="AG24" s="11" t="s">
        <v>61</v>
      </c>
      <c r="AH24" s="11" t="s">
        <v>62</v>
      </c>
      <c r="AI24" s="11" t="s">
        <v>62</v>
      </c>
      <c r="AJ24" s="11" t="s">
        <v>62</v>
      </c>
      <c r="AK24" s="11" t="s">
        <v>61</v>
      </c>
      <c r="AL24" s="11" t="s">
        <v>61</v>
      </c>
      <c r="AM24" s="11" t="s">
        <v>62</v>
      </c>
      <c r="AN24" s="11" t="s">
        <v>61</v>
      </c>
      <c r="AO24" s="11" t="s">
        <v>61</v>
      </c>
      <c r="AP24" s="11" t="s">
        <v>61</v>
      </c>
      <c r="AQ24" s="11" t="s">
        <v>61</v>
      </c>
      <c r="AR24" s="11" t="s">
        <v>61</v>
      </c>
      <c r="AS24" s="11" t="s">
        <v>61</v>
      </c>
      <c r="AT24" s="11" t="s">
        <v>61</v>
      </c>
      <c r="AU24" s="11" t="s">
        <v>61</v>
      </c>
      <c r="AV24" s="11" t="s">
        <v>61</v>
      </c>
      <c r="AW24" s="11" t="s">
        <v>61</v>
      </c>
      <c r="AX24" s="11" t="s">
        <v>61</v>
      </c>
      <c r="AY24" s="11" t="s">
        <v>61</v>
      </c>
      <c r="AZ24" s="11" t="s">
        <v>61</v>
      </c>
      <c r="BA24" s="11" t="s">
        <v>61</v>
      </c>
      <c r="BB24" s="11" t="s">
        <v>61</v>
      </c>
    </row>
    <row r="25" spans="1:54" ht="30" customHeight="1" x14ac:dyDescent="0.35">
      <c r="A25" s="148"/>
      <c r="B25" s="10" t="s">
        <v>90</v>
      </c>
      <c r="C25" s="11" t="s">
        <v>91</v>
      </c>
      <c r="D25" s="11" t="s">
        <v>91</v>
      </c>
      <c r="E25" s="11" t="s">
        <v>91</v>
      </c>
      <c r="F25" s="11" t="s">
        <v>91</v>
      </c>
      <c r="G25" s="11" t="s">
        <v>387</v>
      </c>
      <c r="H25" s="11" t="s">
        <v>91</v>
      </c>
      <c r="I25" s="11" t="s">
        <v>91</v>
      </c>
      <c r="J25" s="11" t="s">
        <v>92</v>
      </c>
      <c r="K25" s="11" t="s">
        <v>91</v>
      </c>
      <c r="L25" s="11" t="s">
        <v>387</v>
      </c>
      <c r="M25" s="11" t="s">
        <v>91</v>
      </c>
      <c r="N25" s="11" t="s">
        <v>91</v>
      </c>
      <c r="O25" s="11" t="s">
        <v>91</v>
      </c>
      <c r="P25" s="11" t="s">
        <v>387</v>
      </c>
      <c r="Q25" s="11" t="s">
        <v>91</v>
      </c>
      <c r="R25" s="11" t="s">
        <v>387</v>
      </c>
      <c r="S25" s="11" t="s">
        <v>387</v>
      </c>
      <c r="T25" s="11" t="s">
        <v>91</v>
      </c>
      <c r="U25" s="11" t="s">
        <v>91</v>
      </c>
      <c r="V25" s="11" t="s">
        <v>91</v>
      </c>
      <c r="W25" s="11" t="s">
        <v>91</v>
      </c>
      <c r="X25" s="11" t="s">
        <v>387</v>
      </c>
      <c r="Y25" s="11" t="s">
        <v>387</v>
      </c>
      <c r="Z25" s="11" t="s">
        <v>387</v>
      </c>
      <c r="AA25" s="11" t="s">
        <v>387</v>
      </c>
      <c r="AB25" s="11" t="s">
        <v>387</v>
      </c>
      <c r="AC25" s="11" t="s">
        <v>91</v>
      </c>
      <c r="AD25" s="11" t="s">
        <v>387</v>
      </c>
      <c r="AE25" s="11" t="s">
        <v>387</v>
      </c>
      <c r="AF25" s="11" t="s">
        <v>387</v>
      </c>
      <c r="AG25" s="11" t="s">
        <v>387</v>
      </c>
      <c r="AH25" s="11" t="s">
        <v>91</v>
      </c>
      <c r="AI25" s="11" t="s">
        <v>387</v>
      </c>
      <c r="AJ25" s="11" t="s">
        <v>387</v>
      </c>
      <c r="AK25" s="11" t="s">
        <v>94</v>
      </c>
      <c r="AL25" s="11" t="s">
        <v>93</v>
      </c>
      <c r="AM25" s="11" t="s">
        <v>387</v>
      </c>
      <c r="AN25" s="11" t="s">
        <v>387</v>
      </c>
      <c r="AO25" s="11" t="s">
        <v>387</v>
      </c>
      <c r="AP25" s="11" t="s">
        <v>92</v>
      </c>
      <c r="AQ25" s="11" t="s">
        <v>92</v>
      </c>
      <c r="AR25" s="11" t="s">
        <v>387</v>
      </c>
      <c r="AS25" s="11" t="s">
        <v>387</v>
      </c>
      <c r="AT25" s="11" t="s">
        <v>387</v>
      </c>
      <c r="AU25" s="11" t="s">
        <v>91</v>
      </c>
      <c r="AV25" s="11" t="s">
        <v>387</v>
      </c>
      <c r="AW25" s="11" t="s">
        <v>91</v>
      </c>
      <c r="AX25" s="11" t="s">
        <v>91</v>
      </c>
      <c r="AY25" s="11" t="s">
        <v>387</v>
      </c>
      <c r="AZ25" s="11" t="s">
        <v>91</v>
      </c>
      <c r="BA25" s="11" t="s">
        <v>91</v>
      </c>
      <c r="BB25" s="11" t="s">
        <v>387</v>
      </c>
    </row>
    <row r="26" spans="1:54" ht="30" customHeight="1" x14ac:dyDescent="0.35">
      <c r="A26" s="148"/>
      <c r="B26" s="10" t="s">
        <v>95</v>
      </c>
      <c r="C26" s="11" t="s">
        <v>409</v>
      </c>
      <c r="D26" s="11" t="s">
        <v>96</v>
      </c>
      <c r="E26" s="11" t="s">
        <v>96</v>
      </c>
      <c r="F26" s="11" t="s">
        <v>96</v>
      </c>
      <c r="G26" s="11" t="s">
        <v>409</v>
      </c>
      <c r="H26" s="11" t="s">
        <v>409</v>
      </c>
      <c r="I26" s="11" t="s">
        <v>409</v>
      </c>
      <c r="J26" s="11" t="s">
        <v>409</v>
      </c>
      <c r="K26" s="11" t="s">
        <v>409</v>
      </c>
      <c r="L26" s="11" t="s">
        <v>409</v>
      </c>
      <c r="M26" s="11" t="s">
        <v>409</v>
      </c>
      <c r="N26" s="11" t="s">
        <v>96</v>
      </c>
      <c r="O26" s="11" t="s">
        <v>96</v>
      </c>
      <c r="P26" s="11" t="s">
        <v>409</v>
      </c>
      <c r="Q26" s="11" t="s">
        <v>96</v>
      </c>
      <c r="R26" s="11" t="s">
        <v>96</v>
      </c>
      <c r="S26" s="11" t="s">
        <v>409</v>
      </c>
      <c r="T26" s="11" t="s">
        <v>96</v>
      </c>
      <c r="U26" s="11" t="s">
        <v>409</v>
      </c>
      <c r="V26" s="11" t="s">
        <v>409</v>
      </c>
      <c r="W26" s="11" t="s">
        <v>96</v>
      </c>
      <c r="X26" s="11" t="s">
        <v>409</v>
      </c>
      <c r="Y26" s="11" t="s">
        <v>409</v>
      </c>
      <c r="Z26" s="11" t="s">
        <v>409</v>
      </c>
      <c r="AA26" s="11" t="s">
        <v>409</v>
      </c>
      <c r="AB26" s="11" t="s">
        <v>96</v>
      </c>
      <c r="AC26" s="11" t="s">
        <v>96</v>
      </c>
      <c r="AD26" s="11" t="s">
        <v>409</v>
      </c>
      <c r="AE26" s="11" t="s">
        <v>409</v>
      </c>
      <c r="AF26" s="11" t="s">
        <v>409</v>
      </c>
      <c r="AG26" s="11" t="s">
        <v>409</v>
      </c>
      <c r="AH26" s="11" t="s">
        <v>409</v>
      </c>
      <c r="AI26" s="11" t="s">
        <v>409</v>
      </c>
      <c r="AJ26" s="11" t="s">
        <v>409</v>
      </c>
      <c r="AK26" s="11" t="s">
        <v>96</v>
      </c>
      <c r="AL26" s="11" t="s">
        <v>96</v>
      </c>
      <c r="AM26" s="11" t="s">
        <v>409</v>
      </c>
      <c r="AN26" s="11" t="s">
        <v>409</v>
      </c>
      <c r="AO26" s="11" t="s">
        <v>409</v>
      </c>
      <c r="AP26" s="11" t="s">
        <v>409</v>
      </c>
      <c r="AQ26" s="11" t="s">
        <v>409</v>
      </c>
      <c r="AR26" s="11" t="s">
        <v>409</v>
      </c>
      <c r="AS26" s="11" t="s">
        <v>409</v>
      </c>
      <c r="AT26" s="11" t="s">
        <v>409</v>
      </c>
      <c r="AU26" s="11" t="s">
        <v>96</v>
      </c>
      <c r="AV26" s="11" t="s">
        <v>409</v>
      </c>
      <c r="AW26" s="11" t="s">
        <v>96</v>
      </c>
      <c r="AX26" s="11" t="s">
        <v>96</v>
      </c>
      <c r="AY26" s="11" t="s">
        <v>409</v>
      </c>
      <c r="AZ26" s="11" t="s">
        <v>96</v>
      </c>
      <c r="BA26" s="11" t="s">
        <v>96</v>
      </c>
      <c r="BB26" s="11" t="s">
        <v>409</v>
      </c>
    </row>
    <row r="27" spans="1:54" ht="30" customHeight="1" x14ac:dyDescent="0.35">
      <c r="A27" s="148"/>
      <c r="B27" s="10" t="s">
        <v>97</v>
      </c>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row>
    <row r="28" spans="1:54" ht="30" customHeight="1" x14ac:dyDescent="0.35">
      <c r="A28" s="148"/>
      <c r="B28" s="16" t="s">
        <v>98</v>
      </c>
      <c r="C28" s="147">
        <v>15000</v>
      </c>
      <c r="D28" s="147">
        <v>48000</v>
      </c>
      <c r="E28" s="147">
        <v>35000</v>
      </c>
      <c r="F28" s="147">
        <v>80000</v>
      </c>
      <c r="G28" s="147">
        <v>50000</v>
      </c>
      <c r="H28" s="147">
        <v>52500</v>
      </c>
      <c r="I28" s="147">
        <v>70000</v>
      </c>
      <c r="J28" s="147">
        <v>300000</v>
      </c>
      <c r="K28" s="147">
        <v>50000</v>
      </c>
      <c r="L28" s="147">
        <v>200000</v>
      </c>
      <c r="M28" s="147">
        <v>80000</v>
      </c>
      <c r="N28" s="147">
        <v>500000</v>
      </c>
      <c r="O28" s="147">
        <v>60000</v>
      </c>
      <c r="P28" s="147">
        <v>30000</v>
      </c>
      <c r="Q28" s="147">
        <v>400000</v>
      </c>
      <c r="R28" s="147">
        <v>50000</v>
      </c>
      <c r="S28" s="147">
        <v>200000</v>
      </c>
      <c r="T28" s="147">
        <v>70000</v>
      </c>
      <c r="U28" s="147">
        <v>250000</v>
      </c>
      <c r="V28" s="147">
        <v>50000</v>
      </c>
      <c r="W28" s="147">
        <v>6000</v>
      </c>
      <c r="X28" s="147">
        <v>80000</v>
      </c>
      <c r="Y28" s="147">
        <v>120000</v>
      </c>
      <c r="Z28" s="147">
        <v>85000</v>
      </c>
      <c r="AA28" s="147">
        <v>60000</v>
      </c>
      <c r="AB28" s="147">
        <v>40500</v>
      </c>
      <c r="AC28" s="147">
        <v>50000</v>
      </c>
      <c r="AD28" s="147">
        <v>53000</v>
      </c>
      <c r="AE28" s="147">
        <v>1000000</v>
      </c>
      <c r="AF28" s="147">
        <v>80000</v>
      </c>
      <c r="AG28" s="147">
        <v>100000</v>
      </c>
      <c r="AH28" s="147">
        <v>1000000</v>
      </c>
      <c r="AI28" s="147">
        <v>50000</v>
      </c>
      <c r="AJ28" s="147">
        <v>50000</v>
      </c>
      <c r="AK28" s="147">
        <v>30000</v>
      </c>
      <c r="AL28" s="147">
        <v>50000</v>
      </c>
      <c r="AM28" s="147">
        <v>50000</v>
      </c>
      <c r="AN28" s="147">
        <v>70000</v>
      </c>
      <c r="AO28" s="147">
        <v>55000</v>
      </c>
      <c r="AP28" s="147">
        <v>60000</v>
      </c>
      <c r="AQ28" s="147" t="s">
        <v>436</v>
      </c>
      <c r="AR28" s="147">
        <v>60000</v>
      </c>
      <c r="AS28" s="147">
        <v>62500</v>
      </c>
      <c r="AT28" s="147">
        <v>65000</v>
      </c>
      <c r="AU28" s="147" t="s">
        <v>436</v>
      </c>
      <c r="AV28" s="147">
        <v>70000</v>
      </c>
      <c r="AW28" s="147" t="s">
        <v>436</v>
      </c>
      <c r="AX28" s="147" t="s">
        <v>436</v>
      </c>
      <c r="AY28" s="147">
        <v>60000</v>
      </c>
      <c r="AZ28" s="147" t="s">
        <v>436</v>
      </c>
      <c r="BA28" s="147" t="s">
        <v>436</v>
      </c>
      <c r="BB28" s="147">
        <v>58000</v>
      </c>
    </row>
    <row r="29" spans="1:54" ht="30" customHeight="1" x14ac:dyDescent="0.35">
      <c r="A29" s="148"/>
      <c r="B29" s="16" t="s">
        <v>99</v>
      </c>
      <c r="C29" s="147" t="s">
        <v>64</v>
      </c>
      <c r="D29" s="147" t="s">
        <v>64</v>
      </c>
      <c r="E29" s="147">
        <v>5000</v>
      </c>
      <c r="F29" s="147" t="s">
        <v>64</v>
      </c>
      <c r="G29" s="147">
        <v>50000</v>
      </c>
      <c r="H29" s="147" t="s">
        <v>444</v>
      </c>
      <c r="I29" s="147" t="s">
        <v>64</v>
      </c>
      <c r="J29" s="147" t="s">
        <v>65</v>
      </c>
      <c r="K29" s="147" t="s">
        <v>64</v>
      </c>
      <c r="L29" s="147" t="s">
        <v>64</v>
      </c>
      <c r="M29" s="147" t="s">
        <v>64</v>
      </c>
      <c r="N29" s="147" t="s">
        <v>64</v>
      </c>
      <c r="O29" s="147">
        <v>60000</v>
      </c>
      <c r="P29" s="147">
        <v>30000</v>
      </c>
      <c r="Q29" s="147" t="s">
        <v>65</v>
      </c>
      <c r="R29" s="147">
        <v>50000</v>
      </c>
      <c r="S29" s="147">
        <v>75000</v>
      </c>
      <c r="T29" s="147" t="s">
        <v>64</v>
      </c>
      <c r="U29" s="147" t="s">
        <v>64</v>
      </c>
      <c r="V29" s="147">
        <v>50000</v>
      </c>
      <c r="W29" s="147" t="s">
        <v>64</v>
      </c>
      <c r="X29" s="147">
        <v>20000</v>
      </c>
      <c r="Y29" s="147" t="s">
        <v>64</v>
      </c>
      <c r="Z29" s="147" t="s">
        <v>64</v>
      </c>
      <c r="AA29" s="147">
        <v>60000</v>
      </c>
      <c r="AB29" s="147" t="s">
        <v>64</v>
      </c>
      <c r="AC29" s="147">
        <v>50000</v>
      </c>
      <c r="AD29" s="147">
        <v>53000</v>
      </c>
      <c r="AE29" s="147">
        <v>150000</v>
      </c>
      <c r="AF29" s="147">
        <v>80000</v>
      </c>
      <c r="AG29" s="147">
        <v>45000</v>
      </c>
      <c r="AH29" s="147" t="s">
        <v>64</v>
      </c>
      <c r="AI29" s="147">
        <v>50000</v>
      </c>
      <c r="AJ29" s="147" t="s">
        <v>64</v>
      </c>
      <c r="AK29" s="147">
        <v>30000</v>
      </c>
      <c r="AL29" s="147" t="s">
        <v>64</v>
      </c>
      <c r="AM29" s="147">
        <v>50000</v>
      </c>
      <c r="AN29" s="147">
        <v>70000</v>
      </c>
      <c r="AO29" s="147">
        <v>55000</v>
      </c>
      <c r="AP29" s="147" t="s">
        <v>64</v>
      </c>
      <c r="AQ29" s="147" t="s">
        <v>64</v>
      </c>
      <c r="AR29" s="147">
        <v>60000</v>
      </c>
      <c r="AS29" s="147">
        <v>62500</v>
      </c>
      <c r="AT29" s="147">
        <v>65000</v>
      </c>
      <c r="AU29" s="147" t="s">
        <v>64</v>
      </c>
      <c r="AV29" s="147">
        <v>70000</v>
      </c>
      <c r="AW29" s="147" t="s">
        <v>64</v>
      </c>
      <c r="AX29" s="147" t="s">
        <v>64</v>
      </c>
      <c r="AY29" s="147">
        <v>60000</v>
      </c>
      <c r="AZ29" s="147" t="s">
        <v>64</v>
      </c>
      <c r="BA29" s="147" t="s">
        <v>64</v>
      </c>
      <c r="BB29" s="147">
        <v>58000</v>
      </c>
    </row>
    <row r="30" spans="1:54" ht="30" customHeight="1" x14ac:dyDescent="0.35">
      <c r="A30" s="148"/>
      <c r="B30" s="16" t="s">
        <v>100</v>
      </c>
      <c r="C30" s="147">
        <v>15000</v>
      </c>
      <c r="D30" s="147">
        <v>48000</v>
      </c>
      <c r="E30" s="147">
        <v>30000</v>
      </c>
      <c r="F30" s="147">
        <v>80000</v>
      </c>
      <c r="G30" s="147" t="s">
        <v>64</v>
      </c>
      <c r="H30" s="147">
        <v>52500</v>
      </c>
      <c r="I30" s="147">
        <v>70000</v>
      </c>
      <c r="J30" s="147">
        <v>300000</v>
      </c>
      <c r="K30" s="147">
        <v>50000</v>
      </c>
      <c r="L30" s="147">
        <v>200000</v>
      </c>
      <c r="M30" s="147">
        <v>80000</v>
      </c>
      <c r="N30" s="147">
        <v>500000</v>
      </c>
      <c r="O30" s="147" t="s">
        <v>64</v>
      </c>
      <c r="P30" s="147" t="s">
        <v>64</v>
      </c>
      <c r="Q30" s="147">
        <v>400000</v>
      </c>
      <c r="R30" s="147" t="s">
        <v>64</v>
      </c>
      <c r="S30" s="147">
        <v>125000</v>
      </c>
      <c r="T30" s="147">
        <v>70000</v>
      </c>
      <c r="U30" s="147">
        <v>250000</v>
      </c>
      <c r="V30" s="147" t="s">
        <v>64</v>
      </c>
      <c r="W30" s="147">
        <v>6000</v>
      </c>
      <c r="X30" s="147">
        <v>60000</v>
      </c>
      <c r="Y30" s="147">
        <v>120000</v>
      </c>
      <c r="Z30" s="147">
        <v>85000</v>
      </c>
      <c r="AA30" s="147" t="s">
        <v>64</v>
      </c>
      <c r="AB30" s="147">
        <v>40500</v>
      </c>
      <c r="AC30" s="147" t="s">
        <v>64</v>
      </c>
      <c r="AD30" s="147" t="s">
        <v>64</v>
      </c>
      <c r="AE30" s="147">
        <v>850000</v>
      </c>
      <c r="AF30" s="147" t="s">
        <v>65</v>
      </c>
      <c r="AG30" s="147">
        <v>55000</v>
      </c>
      <c r="AH30" s="147">
        <v>1000000</v>
      </c>
      <c r="AI30" s="147" t="s">
        <v>65</v>
      </c>
      <c r="AJ30" s="147">
        <v>50000</v>
      </c>
      <c r="AK30" s="147" t="s">
        <v>65</v>
      </c>
      <c r="AL30" s="147">
        <v>50000</v>
      </c>
      <c r="AM30" s="147" t="s">
        <v>64</v>
      </c>
      <c r="AN30" s="147" t="s">
        <v>64</v>
      </c>
      <c r="AO30" s="147" t="s">
        <v>64</v>
      </c>
      <c r="AP30" s="147">
        <v>60000</v>
      </c>
      <c r="AQ30" s="147" t="s">
        <v>64</v>
      </c>
      <c r="AR30" s="147" t="s">
        <v>64</v>
      </c>
      <c r="AS30" s="147" t="s">
        <v>64</v>
      </c>
      <c r="AT30" s="147" t="s">
        <v>64</v>
      </c>
      <c r="AU30" s="147" t="s">
        <v>64</v>
      </c>
      <c r="AV30" s="147" t="s">
        <v>64</v>
      </c>
      <c r="AW30" s="147" t="s">
        <v>64</v>
      </c>
      <c r="AX30" s="147" t="s">
        <v>64</v>
      </c>
      <c r="AY30" s="147" t="s">
        <v>64</v>
      </c>
      <c r="AZ30" s="147" t="s">
        <v>64</v>
      </c>
      <c r="BA30" s="147" t="s">
        <v>64</v>
      </c>
      <c r="BB30" s="147" t="s">
        <v>64</v>
      </c>
    </row>
    <row r="31" spans="1:54" ht="30" customHeight="1" x14ac:dyDescent="0.35">
      <c r="A31" s="148"/>
      <c r="B31" s="10" t="s">
        <v>101</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row>
    <row r="32" spans="1:54" ht="30" customHeight="1" x14ac:dyDescent="0.35">
      <c r="A32" s="148"/>
      <c r="B32" s="16" t="s">
        <v>102</v>
      </c>
      <c r="C32" s="146">
        <v>1</v>
      </c>
      <c r="D32" s="146">
        <v>0.45</v>
      </c>
      <c r="E32" s="146">
        <v>1</v>
      </c>
      <c r="F32" s="146">
        <v>0.5</v>
      </c>
      <c r="G32" s="146">
        <v>1</v>
      </c>
      <c r="H32" s="146">
        <v>0.25</v>
      </c>
      <c r="I32" s="146">
        <v>0.4</v>
      </c>
      <c r="J32" s="146">
        <v>1</v>
      </c>
      <c r="K32" s="146">
        <v>1</v>
      </c>
      <c r="L32" s="146">
        <v>0.7</v>
      </c>
      <c r="M32" s="146">
        <v>1</v>
      </c>
      <c r="N32" s="146">
        <v>0.8</v>
      </c>
      <c r="O32" s="146">
        <v>0.3</v>
      </c>
      <c r="P32" s="146">
        <v>0.7</v>
      </c>
      <c r="Q32" s="146">
        <v>0.55000000000000004</v>
      </c>
      <c r="R32" s="146">
        <v>1</v>
      </c>
      <c r="S32" s="146">
        <v>0.85</v>
      </c>
      <c r="T32" s="146">
        <v>0.2</v>
      </c>
      <c r="U32" s="146">
        <v>0.5</v>
      </c>
      <c r="V32" s="146">
        <v>0.5</v>
      </c>
      <c r="W32" s="11" t="s">
        <v>513</v>
      </c>
      <c r="X32" s="146">
        <v>1</v>
      </c>
      <c r="Y32" s="146">
        <v>0.6</v>
      </c>
      <c r="Z32" s="146">
        <v>0.5</v>
      </c>
      <c r="AA32" s="11" t="s">
        <v>436</v>
      </c>
      <c r="AB32" s="146">
        <v>1</v>
      </c>
      <c r="AC32" s="146">
        <v>1</v>
      </c>
      <c r="AD32" s="17" t="s">
        <v>436</v>
      </c>
      <c r="AE32" s="146">
        <v>0.5</v>
      </c>
      <c r="AF32" s="146">
        <v>0.5</v>
      </c>
      <c r="AG32" s="146">
        <v>0.3</v>
      </c>
      <c r="AH32" s="146">
        <v>0.7</v>
      </c>
      <c r="AI32" s="17" t="s">
        <v>436</v>
      </c>
      <c r="AJ32" s="146">
        <v>0.65</v>
      </c>
      <c r="AK32" s="17" t="s">
        <v>436</v>
      </c>
      <c r="AL32" s="146">
        <v>1</v>
      </c>
      <c r="AM32" s="146">
        <v>0.8</v>
      </c>
      <c r="AN32" s="146" t="s">
        <v>436</v>
      </c>
      <c r="AO32" s="17" t="s">
        <v>436</v>
      </c>
      <c r="AP32" s="146">
        <v>1</v>
      </c>
      <c r="AQ32" s="17" t="s">
        <v>436</v>
      </c>
      <c r="AR32" s="17" t="s">
        <v>436</v>
      </c>
      <c r="AS32" s="17" t="s">
        <v>436</v>
      </c>
      <c r="AT32" s="17" t="s">
        <v>436</v>
      </c>
      <c r="AU32" s="17" t="s">
        <v>436</v>
      </c>
      <c r="AV32" s="17" t="s">
        <v>436</v>
      </c>
      <c r="AW32" s="17" t="s">
        <v>436</v>
      </c>
      <c r="AX32" s="17" t="s">
        <v>436</v>
      </c>
      <c r="AY32" s="17" t="s">
        <v>436</v>
      </c>
      <c r="AZ32" s="17" t="s">
        <v>436</v>
      </c>
      <c r="BA32" s="17" t="s">
        <v>436</v>
      </c>
      <c r="BB32" s="17" t="s">
        <v>436</v>
      </c>
    </row>
    <row r="33" spans="1:54" ht="30" customHeight="1" x14ac:dyDescent="0.35">
      <c r="A33" s="148"/>
      <c r="B33" s="16" t="s">
        <v>103</v>
      </c>
      <c r="C33" s="11" t="s">
        <v>64</v>
      </c>
      <c r="D33" s="146">
        <v>0.2</v>
      </c>
      <c r="E33" s="11" t="s">
        <v>64</v>
      </c>
      <c r="F33" s="11" t="s">
        <v>64</v>
      </c>
      <c r="G33" s="11" t="s">
        <v>64</v>
      </c>
      <c r="H33" s="146">
        <v>0.3</v>
      </c>
      <c r="I33" s="11" t="s">
        <v>64</v>
      </c>
      <c r="J33" s="11" t="s">
        <v>64</v>
      </c>
      <c r="K33" s="11" t="s">
        <v>64</v>
      </c>
      <c r="L33" s="11" t="s">
        <v>64</v>
      </c>
      <c r="M33" s="11" t="s">
        <v>65</v>
      </c>
      <c r="N33" s="11" t="s">
        <v>65</v>
      </c>
      <c r="O33" s="11" t="s">
        <v>64</v>
      </c>
      <c r="P33" s="11" t="s">
        <v>64</v>
      </c>
      <c r="Q33" s="11" t="s">
        <v>64</v>
      </c>
      <c r="R33" s="11" t="s">
        <v>64</v>
      </c>
      <c r="S33" s="11" t="s">
        <v>64</v>
      </c>
      <c r="T33" s="11" t="s">
        <v>64</v>
      </c>
      <c r="U33" s="11" t="s">
        <v>64</v>
      </c>
      <c r="V33" s="11" t="s">
        <v>65</v>
      </c>
      <c r="W33" s="11" t="s">
        <v>64</v>
      </c>
      <c r="X33" s="11" t="s">
        <v>64</v>
      </c>
      <c r="Y33" s="11" t="s">
        <v>64</v>
      </c>
      <c r="Z33" s="11" t="s">
        <v>64</v>
      </c>
      <c r="AA33" s="11" t="s">
        <v>64</v>
      </c>
      <c r="AB33" s="11" t="s">
        <v>64</v>
      </c>
      <c r="AC33" s="11" t="s">
        <v>64</v>
      </c>
      <c r="AD33" s="11" t="s">
        <v>64</v>
      </c>
      <c r="AE33" s="11" t="s">
        <v>65</v>
      </c>
      <c r="AF33" s="11" t="s">
        <v>64</v>
      </c>
      <c r="AG33" s="11" t="s">
        <v>64</v>
      </c>
      <c r="AH33" s="11" t="s">
        <v>64</v>
      </c>
      <c r="AI33" s="11" t="s">
        <v>64</v>
      </c>
      <c r="AJ33" s="146">
        <v>0.15</v>
      </c>
      <c r="AK33" s="11" t="s">
        <v>64</v>
      </c>
      <c r="AL33" s="11" t="s">
        <v>64</v>
      </c>
      <c r="AM33" s="11" t="s">
        <v>64</v>
      </c>
      <c r="AN33" s="11" t="s">
        <v>65</v>
      </c>
      <c r="AO33" s="11" t="s">
        <v>64</v>
      </c>
      <c r="AP33" s="11" t="s">
        <v>64</v>
      </c>
      <c r="AQ33" s="11" t="s">
        <v>64</v>
      </c>
      <c r="AR33" s="11" t="s">
        <v>64</v>
      </c>
      <c r="AS33" s="11" t="s">
        <v>64</v>
      </c>
      <c r="AT33" s="11" t="s">
        <v>64</v>
      </c>
      <c r="AU33" s="11" t="s">
        <v>64</v>
      </c>
      <c r="AV33" s="11" t="s">
        <v>64</v>
      </c>
      <c r="AW33" s="11" t="s">
        <v>64</v>
      </c>
      <c r="AX33" s="11" t="s">
        <v>64</v>
      </c>
      <c r="AY33" s="11" t="s">
        <v>64</v>
      </c>
      <c r="AZ33" s="11" t="s">
        <v>64</v>
      </c>
      <c r="BA33" s="11" t="s">
        <v>64</v>
      </c>
      <c r="BB33" s="11" t="s">
        <v>64</v>
      </c>
    </row>
    <row r="34" spans="1:54" ht="30" customHeight="1" x14ac:dyDescent="0.35">
      <c r="A34" s="148"/>
      <c r="B34" s="16" t="s">
        <v>104</v>
      </c>
      <c r="C34" s="11" t="s">
        <v>64</v>
      </c>
      <c r="D34" s="146">
        <v>0.2</v>
      </c>
      <c r="E34" s="11" t="s">
        <v>64</v>
      </c>
      <c r="F34" s="11" t="s">
        <v>64</v>
      </c>
      <c r="G34" s="11" t="s">
        <v>64</v>
      </c>
      <c r="H34" s="11" t="s">
        <v>64</v>
      </c>
      <c r="I34" s="11" t="s">
        <v>64</v>
      </c>
      <c r="J34" s="11" t="s">
        <v>64</v>
      </c>
      <c r="K34" s="11" t="s">
        <v>64</v>
      </c>
      <c r="L34" s="11" t="s">
        <v>64</v>
      </c>
      <c r="M34" s="11" t="s">
        <v>64</v>
      </c>
      <c r="N34" s="11" t="s">
        <v>64</v>
      </c>
      <c r="O34" s="11" t="s">
        <v>64</v>
      </c>
      <c r="P34" s="11" t="s">
        <v>64</v>
      </c>
      <c r="Q34" s="11" t="s">
        <v>64</v>
      </c>
      <c r="R34" s="11" t="s">
        <v>64</v>
      </c>
      <c r="S34" s="11" t="s">
        <v>64</v>
      </c>
      <c r="T34" s="11" t="s">
        <v>64</v>
      </c>
      <c r="U34" s="11" t="s">
        <v>64</v>
      </c>
      <c r="V34" s="11" t="s">
        <v>64</v>
      </c>
      <c r="W34" s="11" t="s">
        <v>64</v>
      </c>
      <c r="X34" s="11" t="s">
        <v>64</v>
      </c>
      <c r="Y34" s="11" t="s">
        <v>64</v>
      </c>
      <c r="Z34" s="11" t="s">
        <v>64</v>
      </c>
      <c r="AA34" s="11" t="s">
        <v>64</v>
      </c>
      <c r="AB34" s="11" t="s">
        <v>64</v>
      </c>
      <c r="AC34" s="11" t="s">
        <v>64</v>
      </c>
      <c r="AD34" s="11" t="s">
        <v>64</v>
      </c>
      <c r="AE34" s="11" t="s">
        <v>65</v>
      </c>
      <c r="AF34" s="11" t="s">
        <v>64</v>
      </c>
      <c r="AG34" s="11" t="s">
        <v>64</v>
      </c>
      <c r="AH34" s="11" t="s">
        <v>64</v>
      </c>
      <c r="AI34" s="11" t="s">
        <v>64</v>
      </c>
      <c r="AJ34" s="11" t="s">
        <v>65</v>
      </c>
      <c r="AK34" s="11" t="s">
        <v>64</v>
      </c>
      <c r="AL34" s="11" t="s">
        <v>64</v>
      </c>
      <c r="AM34" s="11" t="s">
        <v>64</v>
      </c>
      <c r="AN34" s="11" t="s">
        <v>65</v>
      </c>
      <c r="AO34" s="11" t="s">
        <v>64</v>
      </c>
      <c r="AP34" s="11" t="s">
        <v>64</v>
      </c>
      <c r="AQ34" s="11" t="s">
        <v>64</v>
      </c>
      <c r="AR34" s="11" t="s">
        <v>64</v>
      </c>
      <c r="AS34" s="11" t="s">
        <v>64</v>
      </c>
      <c r="AT34" s="11" t="s">
        <v>64</v>
      </c>
      <c r="AU34" s="11" t="s">
        <v>64</v>
      </c>
      <c r="AV34" s="11" t="s">
        <v>64</v>
      </c>
      <c r="AW34" s="11" t="s">
        <v>64</v>
      </c>
      <c r="AX34" s="11" t="s">
        <v>64</v>
      </c>
      <c r="AY34" s="11" t="s">
        <v>64</v>
      </c>
      <c r="AZ34" s="11" t="s">
        <v>64</v>
      </c>
      <c r="BA34" s="11" t="s">
        <v>64</v>
      </c>
      <c r="BB34" s="11" t="s">
        <v>64</v>
      </c>
    </row>
    <row r="35" spans="1:54" ht="30" customHeight="1" x14ac:dyDescent="0.35">
      <c r="A35" s="148"/>
      <c r="B35" s="16" t="s">
        <v>105</v>
      </c>
      <c r="C35" s="11" t="s">
        <v>64</v>
      </c>
      <c r="D35" s="146">
        <v>0.05</v>
      </c>
      <c r="E35" s="11" t="s">
        <v>64</v>
      </c>
      <c r="F35" s="11" t="s">
        <v>64</v>
      </c>
      <c r="G35" s="11" t="s">
        <v>64</v>
      </c>
      <c r="H35" s="146">
        <v>0.15</v>
      </c>
      <c r="I35" s="146">
        <v>0.3</v>
      </c>
      <c r="J35" s="11" t="s">
        <v>64</v>
      </c>
      <c r="K35" s="11" t="s">
        <v>65</v>
      </c>
      <c r="L35" s="146">
        <v>0.2</v>
      </c>
      <c r="M35" s="11" t="s">
        <v>64</v>
      </c>
      <c r="N35" s="11" t="s">
        <v>64</v>
      </c>
      <c r="O35" s="146">
        <v>0.3</v>
      </c>
      <c r="P35" s="146">
        <v>0.1</v>
      </c>
      <c r="Q35" s="146">
        <v>0.3</v>
      </c>
      <c r="R35" s="11" t="s">
        <v>64</v>
      </c>
      <c r="S35" s="146">
        <v>0.05</v>
      </c>
      <c r="T35" s="146">
        <v>0.1</v>
      </c>
      <c r="U35" s="11" t="s">
        <v>64</v>
      </c>
      <c r="V35" s="146">
        <v>0.2</v>
      </c>
      <c r="W35" s="11" t="s">
        <v>64</v>
      </c>
      <c r="X35" s="11" t="s">
        <v>64</v>
      </c>
      <c r="Y35" s="146">
        <v>0.1</v>
      </c>
      <c r="Z35" s="11" t="s">
        <v>64</v>
      </c>
      <c r="AA35" s="11" t="s">
        <v>64</v>
      </c>
      <c r="AB35" s="11" t="s">
        <v>64</v>
      </c>
      <c r="AC35" s="11" t="s">
        <v>64</v>
      </c>
      <c r="AD35" s="11" t="s">
        <v>64</v>
      </c>
      <c r="AE35" s="146">
        <v>0.3</v>
      </c>
      <c r="AF35" s="11" t="s">
        <v>64</v>
      </c>
      <c r="AG35" s="11" t="s">
        <v>64</v>
      </c>
      <c r="AH35" s="146">
        <v>0.15</v>
      </c>
      <c r="AI35" s="11" t="s">
        <v>64</v>
      </c>
      <c r="AJ35" s="146">
        <v>0.1</v>
      </c>
      <c r="AK35" s="11" t="s">
        <v>64</v>
      </c>
      <c r="AL35" s="11" t="s">
        <v>64</v>
      </c>
      <c r="AM35" s="146">
        <v>0.1</v>
      </c>
      <c r="AN35" s="11" t="s">
        <v>65</v>
      </c>
      <c r="AO35" s="11" t="s">
        <v>64</v>
      </c>
      <c r="AP35" s="11" t="s">
        <v>64</v>
      </c>
      <c r="AQ35" s="11" t="s">
        <v>64</v>
      </c>
      <c r="AR35" s="11" t="s">
        <v>64</v>
      </c>
      <c r="AS35" s="11" t="s">
        <v>64</v>
      </c>
      <c r="AT35" s="11" t="s">
        <v>64</v>
      </c>
      <c r="AU35" s="11" t="s">
        <v>64</v>
      </c>
      <c r="AV35" s="11" t="s">
        <v>64</v>
      </c>
      <c r="AW35" s="11" t="s">
        <v>64</v>
      </c>
      <c r="AX35" s="11" t="s">
        <v>64</v>
      </c>
      <c r="AY35" s="11" t="s">
        <v>64</v>
      </c>
      <c r="AZ35" s="11" t="s">
        <v>64</v>
      </c>
      <c r="BA35" s="11" t="s">
        <v>64</v>
      </c>
      <c r="BB35" s="11" t="s">
        <v>64</v>
      </c>
    </row>
    <row r="36" spans="1:54" ht="30" customHeight="1" x14ac:dyDescent="0.35">
      <c r="A36" s="148"/>
      <c r="B36" s="16" t="s">
        <v>106</v>
      </c>
      <c r="C36" s="11" t="s">
        <v>64</v>
      </c>
      <c r="D36" s="11" t="s">
        <v>64</v>
      </c>
      <c r="E36" s="11" t="s">
        <v>64</v>
      </c>
      <c r="F36" s="11" t="s">
        <v>64</v>
      </c>
      <c r="G36" s="11" t="s">
        <v>64</v>
      </c>
      <c r="H36" s="146">
        <v>0.05</v>
      </c>
      <c r="I36" s="11" t="s">
        <v>64</v>
      </c>
      <c r="J36" s="11" t="s">
        <v>64</v>
      </c>
      <c r="K36" s="11" t="s">
        <v>65</v>
      </c>
      <c r="L36" s="11" t="s">
        <v>64</v>
      </c>
      <c r="M36" s="11" t="s">
        <v>64</v>
      </c>
      <c r="N36" s="11" t="s">
        <v>64</v>
      </c>
      <c r="O36" s="11" t="s">
        <v>64</v>
      </c>
      <c r="P36" s="11" t="s">
        <v>64</v>
      </c>
      <c r="Q36" s="11" t="s">
        <v>64</v>
      </c>
      <c r="R36" s="11" t="s">
        <v>64</v>
      </c>
      <c r="S36" s="11" t="s">
        <v>65</v>
      </c>
      <c r="T36" s="11" t="s">
        <v>64</v>
      </c>
      <c r="U36" s="11" t="s">
        <v>64</v>
      </c>
      <c r="V36" s="11" t="s">
        <v>64</v>
      </c>
      <c r="W36" s="11" t="s">
        <v>64</v>
      </c>
      <c r="X36" s="11" t="s">
        <v>64</v>
      </c>
      <c r="Y36" s="11" t="s">
        <v>64</v>
      </c>
      <c r="Z36" s="11" t="s">
        <v>64</v>
      </c>
      <c r="AA36" s="11" t="s">
        <v>64</v>
      </c>
      <c r="AB36" s="11" t="s">
        <v>64</v>
      </c>
      <c r="AC36" s="11" t="s">
        <v>64</v>
      </c>
      <c r="AD36" s="11" t="s">
        <v>64</v>
      </c>
      <c r="AE36" s="11" t="s">
        <v>65</v>
      </c>
      <c r="AF36" s="11" t="s">
        <v>64</v>
      </c>
      <c r="AG36" s="11" t="s">
        <v>64</v>
      </c>
      <c r="AH36" s="11" t="s">
        <v>64</v>
      </c>
      <c r="AI36" s="11" t="s">
        <v>64</v>
      </c>
      <c r="AJ36" s="11" t="s">
        <v>65</v>
      </c>
      <c r="AK36" s="11" t="s">
        <v>64</v>
      </c>
      <c r="AL36" s="11" t="s">
        <v>64</v>
      </c>
      <c r="AM36" s="11" t="s">
        <v>64</v>
      </c>
      <c r="AN36" s="11" t="s">
        <v>65</v>
      </c>
      <c r="AO36" s="11" t="s">
        <v>64</v>
      </c>
      <c r="AP36" s="11" t="s">
        <v>64</v>
      </c>
      <c r="AQ36" s="11" t="s">
        <v>64</v>
      </c>
      <c r="AR36" s="11" t="s">
        <v>64</v>
      </c>
      <c r="AS36" s="11" t="s">
        <v>64</v>
      </c>
      <c r="AT36" s="11" t="s">
        <v>64</v>
      </c>
      <c r="AU36" s="11" t="s">
        <v>64</v>
      </c>
      <c r="AV36" s="11" t="s">
        <v>64</v>
      </c>
      <c r="AW36" s="11" t="s">
        <v>64</v>
      </c>
      <c r="AX36" s="11" t="s">
        <v>64</v>
      </c>
      <c r="AY36" s="11" t="s">
        <v>64</v>
      </c>
      <c r="AZ36" s="11" t="s">
        <v>64</v>
      </c>
      <c r="BA36" s="11" t="s">
        <v>64</v>
      </c>
      <c r="BB36" s="11" t="s">
        <v>64</v>
      </c>
    </row>
    <row r="37" spans="1:54" ht="30" customHeight="1" x14ac:dyDescent="0.35">
      <c r="A37" s="148"/>
      <c r="B37" s="16" t="s">
        <v>107</v>
      </c>
      <c r="C37" s="11" t="s">
        <v>64</v>
      </c>
      <c r="D37" s="146">
        <v>0.1</v>
      </c>
      <c r="E37" s="11" t="s">
        <v>64</v>
      </c>
      <c r="F37" s="146">
        <v>0.5</v>
      </c>
      <c r="G37" s="11" t="s">
        <v>64</v>
      </c>
      <c r="H37" s="146">
        <v>0.25</v>
      </c>
      <c r="I37" s="146">
        <v>0.3</v>
      </c>
      <c r="J37" s="11" t="s">
        <v>64</v>
      </c>
      <c r="K37" s="11" t="s">
        <v>65</v>
      </c>
      <c r="L37" s="146">
        <v>0.1</v>
      </c>
      <c r="M37" s="11" t="s">
        <v>64</v>
      </c>
      <c r="N37" s="146">
        <v>0.2</v>
      </c>
      <c r="O37" s="146">
        <v>0.4</v>
      </c>
      <c r="P37" s="146">
        <v>0.2</v>
      </c>
      <c r="Q37" s="146">
        <v>0.15</v>
      </c>
      <c r="R37" s="11" t="s">
        <v>64</v>
      </c>
      <c r="S37" s="146">
        <v>0.1</v>
      </c>
      <c r="T37" s="146">
        <v>0.7</v>
      </c>
      <c r="U37" s="146">
        <v>0.5</v>
      </c>
      <c r="V37" s="146">
        <v>0.2</v>
      </c>
      <c r="W37" s="11" t="s">
        <v>64</v>
      </c>
      <c r="X37" s="11" t="s">
        <v>64</v>
      </c>
      <c r="Y37" s="146">
        <v>0.3</v>
      </c>
      <c r="Z37" s="146">
        <v>0.3</v>
      </c>
      <c r="AA37" s="11" t="s">
        <v>64</v>
      </c>
      <c r="AB37" s="11" t="s">
        <v>64</v>
      </c>
      <c r="AC37" s="11" t="s">
        <v>64</v>
      </c>
      <c r="AD37" s="11" t="s">
        <v>64</v>
      </c>
      <c r="AE37" s="146">
        <v>0.1</v>
      </c>
      <c r="AF37" s="146">
        <v>0.4</v>
      </c>
      <c r="AG37" s="146">
        <v>0.6</v>
      </c>
      <c r="AH37" s="146">
        <v>0.15</v>
      </c>
      <c r="AI37" s="11" t="s">
        <v>64</v>
      </c>
      <c r="AJ37" s="146">
        <v>0.1</v>
      </c>
      <c r="AK37" s="11" t="s">
        <v>64</v>
      </c>
      <c r="AL37" s="11" t="s">
        <v>64</v>
      </c>
      <c r="AM37" s="146">
        <v>0.1</v>
      </c>
      <c r="AN37" s="146" t="s">
        <v>65</v>
      </c>
      <c r="AO37" s="11" t="s">
        <v>64</v>
      </c>
      <c r="AP37" s="11" t="s">
        <v>64</v>
      </c>
      <c r="AQ37" s="11" t="s">
        <v>64</v>
      </c>
      <c r="AR37" s="11" t="s">
        <v>64</v>
      </c>
      <c r="AS37" s="11" t="s">
        <v>64</v>
      </c>
      <c r="AT37" s="11" t="s">
        <v>64</v>
      </c>
      <c r="AU37" s="11" t="s">
        <v>64</v>
      </c>
      <c r="AV37" s="11" t="s">
        <v>64</v>
      </c>
      <c r="AW37" s="11" t="s">
        <v>64</v>
      </c>
      <c r="AX37" s="11" t="s">
        <v>64</v>
      </c>
      <c r="AY37" s="11" t="s">
        <v>64</v>
      </c>
      <c r="AZ37" s="11" t="s">
        <v>64</v>
      </c>
      <c r="BA37" s="11" t="s">
        <v>64</v>
      </c>
      <c r="BB37" s="11" t="s">
        <v>64</v>
      </c>
    </row>
    <row r="38" spans="1:54" ht="30" customHeight="1" x14ac:dyDescent="0.35">
      <c r="A38" s="148"/>
      <c r="B38" s="16" t="s">
        <v>108</v>
      </c>
      <c r="C38" s="17" t="s">
        <v>64</v>
      </c>
      <c r="D38" s="11" t="s">
        <v>64</v>
      </c>
      <c r="E38" s="11" t="s">
        <v>64</v>
      </c>
      <c r="F38" s="11" t="s">
        <v>64</v>
      </c>
      <c r="G38" s="11" t="s">
        <v>64</v>
      </c>
      <c r="H38" s="11" t="s">
        <v>64</v>
      </c>
      <c r="I38" s="11" t="s">
        <v>64</v>
      </c>
      <c r="J38" s="11" t="s">
        <v>64</v>
      </c>
      <c r="K38" s="11" t="s">
        <v>64</v>
      </c>
      <c r="L38" s="11" t="s">
        <v>65</v>
      </c>
      <c r="M38" s="11" t="s">
        <v>64</v>
      </c>
      <c r="N38" s="11" t="s">
        <v>64</v>
      </c>
      <c r="O38" s="11" t="s">
        <v>64</v>
      </c>
      <c r="P38" s="11" t="s">
        <v>64</v>
      </c>
      <c r="Q38" s="11" t="s">
        <v>64</v>
      </c>
      <c r="R38" s="11" t="s">
        <v>64</v>
      </c>
      <c r="S38" s="11" t="s">
        <v>65</v>
      </c>
      <c r="T38" s="11" t="s">
        <v>64</v>
      </c>
      <c r="U38" s="11" t="s">
        <v>64</v>
      </c>
      <c r="V38" s="11" t="s">
        <v>64</v>
      </c>
      <c r="W38" s="11" t="s">
        <v>64</v>
      </c>
      <c r="X38" s="11" t="s">
        <v>64</v>
      </c>
      <c r="Y38" s="11" t="s">
        <v>64</v>
      </c>
      <c r="Z38" s="146">
        <v>0.1</v>
      </c>
      <c r="AA38" s="11" t="s">
        <v>64</v>
      </c>
      <c r="AB38" s="11" t="s">
        <v>64</v>
      </c>
      <c r="AC38" s="11" t="s">
        <v>64</v>
      </c>
      <c r="AD38" s="11" t="s">
        <v>64</v>
      </c>
      <c r="AE38" s="17" t="s">
        <v>65</v>
      </c>
      <c r="AF38" s="11" t="s">
        <v>64</v>
      </c>
      <c r="AG38" s="146" t="s">
        <v>64</v>
      </c>
      <c r="AH38" s="17" t="s">
        <v>65</v>
      </c>
      <c r="AI38" s="11" t="s">
        <v>64</v>
      </c>
      <c r="AJ38" s="17" t="s">
        <v>65</v>
      </c>
      <c r="AK38" s="11" t="s">
        <v>64</v>
      </c>
      <c r="AL38" s="11" t="s">
        <v>64</v>
      </c>
      <c r="AM38" s="11" t="s">
        <v>64</v>
      </c>
      <c r="AN38" s="11" t="s">
        <v>65</v>
      </c>
      <c r="AO38" s="11" t="s">
        <v>64</v>
      </c>
      <c r="AP38" s="11" t="s">
        <v>64</v>
      </c>
      <c r="AQ38" s="11" t="s">
        <v>64</v>
      </c>
      <c r="AR38" s="11" t="s">
        <v>64</v>
      </c>
      <c r="AS38" s="11" t="s">
        <v>64</v>
      </c>
      <c r="AT38" s="11" t="s">
        <v>64</v>
      </c>
      <c r="AU38" s="11" t="s">
        <v>64</v>
      </c>
      <c r="AV38" s="11" t="s">
        <v>64</v>
      </c>
      <c r="AW38" s="11" t="s">
        <v>64</v>
      </c>
      <c r="AX38" s="11" t="s">
        <v>64</v>
      </c>
      <c r="AY38" s="11" t="s">
        <v>64</v>
      </c>
      <c r="AZ38" s="11" t="s">
        <v>64</v>
      </c>
      <c r="BA38" s="11" t="s">
        <v>64</v>
      </c>
      <c r="BB38" s="11" t="s">
        <v>64</v>
      </c>
    </row>
    <row r="39" spans="1:54" ht="30" customHeight="1" x14ac:dyDescent="0.35">
      <c r="A39" s="148"/>
      <c r="B39" s="16" t="s">
        <v>109</v>
      </c>
      <c r="C39" s="11" t="s">
        <v>64</v>
      </c>
      <c r="D39" s="11" t="s">
        <v>64</v>
      </c>
      <c r="E39" s="11" t="s">
        <v>64</v>
      </c>
      <c r="F39" s="11" t="s">
        <v>64</v>
      </c>
      <c r="G39" s="11" t="s">
        <v>64</v>
      </c>
      <c r="H39" s="11" t="s">
        <v>64</v>
      </c>
      <c r="I39" s="11" t="s">
        <v>64</v>
      </c>
      <c r="J39" s="11" t="s">
        <v>64</v>
      </c>
      <c r="K39" s="11" t="s">
        <v>64</v>
      </c>
      <c r="L39" s="11" t="s">
        <v>65</v>
      </c>
      <c r="M39" s="11" t="s">
        <v>64</v>
      </c>
      <c r="N39" s="11" t="s">
        <v>65</v>
      </c>
      <c r="O39" s="11" t="s">
        <v>64</v>
      </c>
      <c r="P39" s="11" t="s">
        <v>64</v>
      </c>
      <c r="Q39" s="11" t="s">
        <v>64</v>
      </c>
      <c r="R39" s="11" t="s">
        <v>64</v>
      </c>
      <c r="S39" s="11" t="s">
        <v>65</v>
      </c>
      <c r="T39" s="11" t="s">
        <v>64</v>
      </c>
      <c r="U39" s="11" t="s">
        <v>64</v>
      </c>
      <c r="V39" s="146">
        <v>0.1</v>
      </c>
      <c r="W39" s="11" t="s">
        <v>64</v>
      </c>
      <c r="X39" s="11" t="s">
        <v>64</v>
      </c>
      <c r="Y39" s="11" t="s">
        <v>64</v>
      </c>
      <c r="Z39" s="146">
        <v>0.1</v>
      </c>
      <c r="AA39" s="11" t="s">
        <v>64</v>
      </c>
      <c r="AB39" s="11" t="s">
        <v>64</v>
      </c>
      <c r="AC39" s="11" t="s">
        <v>64</v>
      </c>
      <c r="AD39" s="11" t="s">
        <v>64</v>
      </c>
      <c r="AE39" s="146">
        <v>0.1</v>
      </c>
      <c r="AF39" s="146">
        <v>0.1</v>
      </c>
      <c r="AG39" s="146">
        <v>0.1</v>
      </c>
      <c r="AH39" s="17" t="s">
        <v>65</v>
      </c>
      <c r="AI39" s="11" t="s">
        <v>64</v>
      </c>
      <c r="AJ39" s="11" t="s">
        <v>65</v>
      </c>
      <c r="AK39" s="11" t="s">
        <v>64</v>
      </c>
      <c r="AL39" s="11" t="s">
        <v>64</v>
      </c>
      <c r="AM39" s="11" t="s">
        <v>65</v>
      </c>
      <c r="AN39" s="11" t="s">
        <v>65</v>
      </c>
      <c r="AO39" s="11" t="s">
        <v>64</v>
      </c>
      <c r="AP39" s="11" t="s">
        <v>64</v>
      </c>
      <c r="AQ39" s="11" t="s">
        <v>64</v>
      </c>
      <c r="AR39" s="11" t="s">
        <v>64</v>
      </c>
      <c r="AS39" s="11" t="s">
        <v>64</v>
      </c>
      <c r="AT39" s="11" t="s">
        <v>64</v>
      </c>
      <c r="AU39" s="11" t="s">
        <v>64</v>
      </c>
      <c r="AV39" s="11" t="s">
        <v>64</v>
      </c>
      <c r="AW39" s="11" t="s">
        <v>64</v>
      </c>
      <c r="AX39" s="11" t="s">
        <v>64</v>
      </c>
      <c r="AY39" s="11" t="s">
        <v>64</v>
      </c>
      <c r="AZ39" s="11" t="s">
        <v>64</v>
      </c>
      <c r="BA39" s="11" t="s">
        <v>64</v>
      </c>
      <c r="BB39" s="11" t="s">
        <v>64</v>
      </c>
    </row>
    <row r="40" spans="1:54" ht="30" customHeight="1" x14ac:dyDescent="0.35">
      <c r="A40" s="148"/>
      <c r="B40" s="16" t="s">
        <v>110</v>
      </c>
      <c r="C40" s="11" t="s">
        <v>64</v>
      </c>
      <c r="D40" s="11" t="s">
        <v>64</v>
      </c>
      <c r="E40" s="11" t="s">
        <v>64</v>
      </c>
      <c r="F40" s="11" t="s">
        <v>64</v>
      </c>
      <c r="G40" s="11" t="s">
        <v>64</v>
      </c>
      <c r="H40" s="11" t="s">
        <v>64</v>
      </c>
      <c r="I40" s="11" t="s">
        <v>64</v>
      </c>
      <c r="J40" s="11" t="s">
        <v>64</v>
      </c>
      <c r="K40" s="11" t="s">
        <v>65</v>
      </c>
      <c r="L40" s="11" t="s">
        <v>65</v>
      </c>
      <c r="M40" s="11" t="s">
        <v>64</v>
      </c>
      <c r="N40" s="11" t="s">
        <v>65</v>
      </c>
      <c r="O40" s="11" t="s">
        <v>64</v>
      </c>
      <c r="P40" s="11" t="s">
        <v>64</v>
      </c>
      <c r="Q40" s="11" t="s">
        <v>65</v>
      </c>
      <c r="R40" s="11" t="s">
        <v>64</v>
      </c>
      <c r="S40" s="11" t="s">
        <v>65</v>
      </c>
      <c r="T40" s="11" t="s">
        <v>64</v>
      </c>
      <c r="U40" s="11" t="s">
        <v>64</v>
      </c>
      <c r="V40" s="11" t="s">
        <v>65</v>
      </c>
      <c r="W40" s="11" t="s">
        <v>64</v>
      </c>
      <c r="X40" s="11" t="s">
        <v>64</v>
      </c>
      <c r="Y40" s="11" t="s">
        <v>65</v>
      </c>
      <c r="Z40" s="11" t="s">
        <v>64</v>
      </c>
      <c r="AA40" s="11" t="s">
        <v>64</v>
      </c>
      <c r="AB40" s="11" t="s">
        <v>64</v>
      </c>
      <c r="AC40" s="11" t="s">
        <v>65</v>
      </c>
      <c r="AD40" s="11" t="s">
        <v>64</v>
      </c>
      <c r="AE40" s="11" t="s">
        <v>65</v>
      </c>
      <c r="AF40" s="11" t="s">
        <v>64</v>
      </c>
      <c r="AG40" s="146" t="s">
        <v>64</v>
      </c>
      <c r="AH40" s="11" t="s">
        <v>65</v>
      </c>
      <c r="AI40" s="11" t="s">
        <v>64</v>
      </c>
      <c r="AJ40" s="11" t="s">
        <v>65</v>
      </c>
      <c r="AK40" s="11" t="s">
        <v>64</v>
      </c>
      <c r="AL40" s="11" t="s">
        <v>64</v>
      </c>
      <c r="AM40" s="11" t="s">
        <v>65</v>
      </c>
      <c r="AN40" s="11" t="s">
        <v>65</v>
      </c>
      <c r="AO40" s="11" t="s">
        <v>64</v>
      </c>
      <c r="AP40" s="11" t="s">
        <v>64</v>
      </c>
      <c r="AQ40" s="11" t="s">
        <v>64</v>
      </c>
      <c r="AR40" s="11" t="s">
        <v>64</v>
      </c>
      <c r="AS40" s="11" t="s">
        <v>64</v>
      </c>
      <c r="AT40" s="11" t="s">
        <v>64</v>
      </c>
      <c r="AU40" s="11" t="s">
        <v>64</v>
      </c>
      <c r="AV40" s="11" t="s">
        <v>64</v>
      </c>
      <c r="AW40" s="11" t="s">
        <v>64</v>
      </c>
      <c r="AX40" s="11" t="s">
        <v>64</v>
      </c>
      <c r="AY40" s="11" t="s">
        <v>64</v>
      </c>
      <c r="AZ40" s="11" t="s">
        <v>64</v>
      </c>
      <c r="BA40" s="11" t="s">
        <v>64</v>
      </c>
      <c r="BB40" s="11" t="s">
        <v>64</v>
      </c>
    </row>
    <row r="41" spans="1:54" ht="30" customHeight="1" x14ac:dyDescent="0.35">
      <c r="A41" s="148"/>
      <c r="B41" s="10" t="s">
        <v>111</v>
      </c>
      <c r="C41" s="11">
        <v>400</v>
      </c>
      <c r="D41" s="11">
        <v>320</v>
      </c>
      <c r="E41" s="11">
        <v>200</v>
      </c>
      <c r="F41" s="11" t="s">
        <v>423</v>
      </c>
      <c r="G41" s="11" t="s">
        <v>423</v>
      </c>
      <c r="H41" s="11">
        <v>250</v>
      </c>
      <c r="I41" s="11">
        <v>300</v>
      </c>
      <c r="J41" s="11">
        <v>700</v>
      </c>
      <c r="K41" s="11" t="s">
        <v>436</v>
      </c>
      <c r="L41" s="11">
        <v>500</v>
      </c>
      <c r="M41" s="11">
        <v>320</v>
      </c>
      <c r="N41" s="11">
        <v>600</v>
      </c>
      <c r="O41" s="11" t="s">
        <v>436</v>
      </c>
      <c r="P41" s="11">
        <v>50</v>
      </c>
      <c r="Q41" s="11">
        <v>600</v>
      </c>
      <c r="R41" s="11">
        <v>100</v>
      </c>
      <c r="S41" s="11">
        <v>200</v>
      </c>
      <c r="T41" s="11" t="s">
        <v>436</v>
      </c>
      <c r="U41" s="11">
        <v>350</v>
      </c>
      <c r="V41" s="11">
        <v>100</v>
      </c>
      <c r="W41" s="11" t="s">
        <v>513</v>
      </c>
      <c r="X41" s="11">
        <v>150</v>
      </c>
      <c r="Y41" s="11">
        <v>200</v>
      </c>
      <c r="Z41" s="11" t="s">
        <v>436</v>
      </c>
      <c r="AA41" s="146" t="s">
        <v>436</v>
      </c>
      <c r="AB41" s="11">
        <v>150</v>
      </c>
      <c r="AC41" s="11" t="s">
        <v>436</v>
      </c>
      <c r="AD41" s="11" t="s">
        <v>436</v>
      </c>
      <c r="AE41" s="11" t="s">
        <v>436</v>
      </c>
      <c r="AF41" s="11" t="s">
        <v>436</v>
      </c>
      <c r="AG41" s="11" t="s">
        <v>436</v>
      </c>
      <c r="AH41" s="11">
        <v>1400</v>
      </c>
      <c r="AI41" s="17" t="s">
        <v>436</v>
      </c>
      <c r="AJ41" s="17" t="s">
        <v>436</v>
      </c>
      <c r="AK41" s="17" t="s">
        <v>436</v>
      </c>
      <c r="AL41" s="17" t="s">
        <v>436</v>
      </c>
      <c r="AM41" s="17" t="s">
        <v>436</v>
      </c>
      <c r="AN41" s="17" t="s">
        <v>436</v>
      </c>
      <c r="AO41" s="17" t="s">
        <v>436</v>
      </c>
      <c r="AP41" s="11">
        <v>80</v>
      </c>
      <c r="AQ41" s="17" t="s">
        <v>436</v>
      </c>
      <c r="AR41" s="17" t="s">
        <v>436</v>
      </c>
      <c r="AS41" s="17" t="s">
        <v>436</v>
      </c>
      <c r="AT41" s="17" t="s">
        <v>436</v>
      </c>
      <c r="AU41" s="17" t="s">
        <v>436</v>
      </c>
      <c r="AV41" s="17" t="s">
        <v>436</v>
      </c>
      <c r="AW41" s="17" t="s">
        <v>436</v>
      </c>
      <c r="AX41" s="17" t="s">
        <v>436</v>
      </c>
      <c r="AY41" s="17" t="s">
        <v>436</v>
      </c>
      <c r="AZ41" s="17" t="s">
        <v>436</v>
      </c>
      <c r="BA41" s="17" t="s">
        <v>436</v>
      </c>
      <c r="BB41" s="17" t="s">
        <v>436</v>
      </c>
    </row>
    <row r="42" spans="1:54" ht="30" customHeight="1" x14ac:dyDescent="0.35">
      <c r="A42" s="148"/>
      <c r="B42" s="16" t="s">
        <v>112</v>
      </c>
      <c r="C42" s="146">
        <v>1</v>
      </c>
      <c r="D42" s="146">
        <v>0.45</v>
      </c>
      <c r="E42" s="146">
        <v>1</v>
      </c>
      <c r="F42" s="146">
        <v>0.5</v>
      </c>
      <c r="G42" s="146">
        <v>1</v>
      </c>
      <c r="H42" s="146">
        <v>0.25</v>
      </c>
      <c r="I42" s="146">
        <v>0.4</v>
      </c>
      <c r="J42" s="146">
        <v>1</v>
      </c>
      <c r="K42" s="11" t="s">
        <v>65</v>
      </c>
      <c r="L42" s="146">
        <v>0.7</v>
      </c>
      <c r="M42" s="146">
        <v>1</v>
      </c>
      <c r="N42" s="146">
        <v>0.8</v>
      </c>
      <c r="O42" s="146">
        <v>0.3</v>
      </c>
      <c r="P42" s="146">
        <v>0.7</v>
      </c>
      <c r="Q42" s="146">
        <v>0.55000000000000004</v>
      </c>
      <c r="R42" s="146">
        <v>1</v>
      </c>
      <c r="S42" s="146">
        <v>0.85</v>
      </c>
      <c r="T42" s="11" t="s">
        <v>64</v>
      </c>
      <c r="U42" s="146">
        <v>0.5</v>
      </c>
      <c r="V42" s="146">
        <v>0.5</v>
      </c>
      <c r="W42" s="11" t="s">
        <v>64</v>
      </c>
      <c r="X42" s="11" t="s">
        <v>64</v>
      </c>
      <c r="Y42" s="146">
        <v>0.6</v>
      </c>
      <c r="Z42" s="146">
        <v>0.5</v>
      </c>
      <c r="AA42" s="146">
        <v>0.5</v>
      </c>
      <c r="AB42" s="146">
        <v>1</v>
      </c>
      <c r="AC42" s="146">
        <v>1</v>
      </c>
      <c r="AD42" s="146">
        <v>0.5</v>
      </c>
      <c r="AE42" s="146">
        <v>0.5</v>
      </c>
      <c r="AF42" s="146">
        <v>0.5</v>
      </c>
      <c r="AG42" s="146">
        <v>0.3</v>
      </c>
      <c r="AH42" s="146">
        <v>0.7</v>
      </c>
      <c r="AI42" s="11" t="s">
        <v>65</v>
      </c>
      <c r="AJ42" s="146">
        <v>0.65</v>
      </c>
      <c r="AK42" s="11" t="s">
        <v>65</v>
      </c>
      <c r="AL42" s="146">
        <v>1</v>
      </c>
      <c r="AM42" s="146">
        <v>0.8</v>
      </c>
      <c r="AN42" s="146">
        <v>0.5</v>
      </c>
      <c r="AO42" s="146">
        <v>0.4</v>
      </c>
      <c r="AP42" s="146">
        <v>1</v>
      </c>
      <c r="AQ42" s="11" t="s">
        <v>65</v>
      </c>
      <c r="AR42" s="146">
        <v>0.5</v>
      </c>
      <c r="AS42" s="146">
        <v>1</v>
      </c>
      <c r="AT42" s="146">
        <v>0.5</v>
      </c>
      <c r="AU42" s="11" t="s">
        <v>65</v>
      </c>
      <c r="AV42" s="11" t="s">
        <v>65</v>
      </c>
      <c r="AW42" s="11" t="s">
        <v>65</v>
      </c>
      <c r="AX42" s="11" t="s">
        <v>65</v>
      </c>
      <c r="AY42" s="11" t="s">
        <v>65</v>
      </c>
      <c r="AZ42" s="11" t="s">
        <v>65</v>
      </c>
      <c r="BA42" s="11" t="s">
        <v>65</v>
      </c>
      <c r="BB42" s="11" t="s">
        <v>65</v>
      </c>
    </row>
    <row r="43" spans="1:54" ht="30" customHeight="1" x14ac:dyDescent="0.35">
      <c r="A43" s="148"/>
      <c r="B43" s="16" t="s">
        <v>113</v>
      </c>
      <c r="C43" s="11" t="s">
        <v>64</v>
      </c>
      <c r="D43" s="146">
        <v>0.2</v>
      </c>
      <c r="E43" s="11" t="s">
        <v>64</v>
      </c>
      <c r="F43" s="11" t="s">
        <v>64</v>
      </c>
      <c r="G43" s="11" t="s">
        <v>64</v>
      </c>
      <c r="H43" s="146">
        <v>0.3</v>
      </c>
      <c r="I43" s="11" t="s">
        <v>64</v>
      </c>
      <c r="J43" s="11" t="s">
        <v>64</v>
      </c>
      <c r="K43" s="11" t="s">
        <v>65</v>
      </c>
      <c r="L43" s="11" t="s">
        <v>65</v>
      </c>
      <c r="M43" s="11" t="s">
        <v>64</v>
      </c>
      <c r="N43" s="11" t="s">
        <v>65</v>
      </c>
      <c r="O43" s="11" t="s">
        <v>64</v>
      </c>
      <c r="P43" s="11" t="s">
        <v>64</v>
      </c>
      <c r="Q43" s="11" t="s">
        <v>64</v>
      </c>
      <c r="R43" s="11" t="s">
        <v>65</v>
      </c>
      <c r="S43" s="11" t="s">
        <v>65</v>
      </c>
      <c r="T43" s="11" t="s">
        <v>64</v>
      </c>
      <c r="U43" s="11" t="s">
        <v>64</v>
      </c>
      <c r="V43" s="11" t="s">
        <v>64</v>
      </c>
      <c r="W43" s="11" t="s">
        <v>64</v>
      </c>
      <c r="X43" s="11" t="s">
        <v>64</v>
      </c>
      <c r="Y43" s="11" t="s">
        <v>64</v>
      </c>
      <c r="Z43" s="11" t="s">
        <v>65</v>
      </c>
      <c r="AA43" s="146">
        <v>0.1</v>
      </c>
      <c r="AB43" s="11" t="s">
        <v>65</v>
      </c>
      <c r="AC43" s="11" t="s">
        <v>65</v>
      </c>
      <c r="AD43" s="146">
        <v>0.1</v>
      </c>
      <c r="AE43" s="11" t="s">
        <v>64</v>
      </c>
      <c r="AF43" s="11" t="s">
        <v>65</v>
      </c>
      <c r="AG43" s="11" t="s">
        <v>64</v>
      </c>
      <c r="AH43" s="11" t="s">
        <v>64</v>
      </c>
      <c r="AI43" s="11" t="s">
        <v>65</v>
      </c>
      <c r="AJ43" s="146">
        <v>0.15</v>
      </c>
      <c r="AK43" s="11" t="s">
        <v>65</v>
      </c>
      <c r="AL43" s="11" t="s">
        <v>65</v>
      </c>
      <c r="AM43" s="11" t="s">
        <v>65</v>
      </c>
      <c r="AN43" s="11" t="s">
        <v>65</v>
      </c>
      <c r="AO43" s="11" t="s">
        <v>65</v>
      </c>
      <c r="AP43" s="11" t="s">
        <v>65</v>
      </c>
      <c r="AQ43" s="11" t="s">
        <v>65</v>
      </c>
      <c r="AR43" s="11" t="s">
        <v>65</v>
      </c>
      <c r="AS43" s="11" t="s">
        <v>65</v>
      </c>
      <c r="AT43" s="11" t="s">
        <v>65</v>
      </c>
      <c r="AU43" s="11" t="s">
        <v>65</v>
      </c>
      <c r="AV43" s="11" t="s">
        <v>65</v>
      </c>
      <c r="AW43" s="11" t="s">
        <v>65</v>
      </c>
      <c r="AX43" s="11" t="s">
        <v>65</v>
      </c>
      <c r="AY43" s="11" t="s">
        <v>65</v>
      </c>
      <c r="AZ43" s="11" t="s">
        <v>65</v>
      </c>
      <c r="BA43" s="11" t="s">
        <v>65</v>
      </c>
      <c r="BB43" s="11" t="s">
        <v>65</v>
      </c>
    </row>
    <row r="44" spans="1:54" ht="30" customHeight="1" x14ac:dyDescent="0.35">
      <c r="A44" s="148"/>
      <c r="B44" s="16" t="s">
        <v>114</v>
      </c>
      <c r="C44" s="11" t="s">
        <v>64</v>
      </c>
      <c r="D44" s="146">
        <v>0.2</v>
      </c>
      <c r="E44" s="11" t="s">
        <v>64</v>
      </c>
      <c r="F44" s="11" t="s">
        <v>64</v>
      </c>
      <c r="G44" s="11" t="s">
        <v>64</v>
      </c>
      <c r="H44" s="11" t="s">
        <v>64</v>
      </c>
      <c r="I44" s="11" t="s">
        <v>64</v>
      </c>
      <c r="J44" s="11" t="s">
        <v>65</v>
      </c>
      <c r="K44" s="11" t="s">
        <v>65</v>
      </c>
      <c r="L44" s="11" t="s">
        <v>65</v>
      </c>
      <c r="M44" s="11" t="s">
        <v>64</v>
      </c>
      <c r="N44" s="11" t="s">
        <v>64</v>
      </c>
      <c r="O44" s="11" t="s">
        <v>64</v>
      </c>
      <c r="P44" s="11" t="s">
        <v>64</v>
      </c>
      <c r="Q44" s="11" t="s">
        <v>64</v>
      </c>
      <c r="R44" s="11" t="s">
        <v>65</v>
      </c>
      <c r="S44" s="11" t="s">
        <v>65</v>
      </c>
      <c r="T44" s="11" t="s">
        <v>64</v>
      </c>
      <c r="U44" s="11" t="s">
        <v>64</v>
      </c>
      <c r="V44" s="146">
        <v>0.2</v>
      </c>
      <c r="W44" s="11" t="s">
        <v>64</v>
      </c>
      <c r="X44" s="11" t="s">
        <v>64</v>
      </c>
      <c r="Y44" s="11" t="s">
        <v>64</v>
      </c>
      <c r="Z44" s="11" t="s">
        <v>65</v>
      </c>
      <c r="AA44" s="146" t="s">
        <v>65</v>
      </c>
      <c r="AB44" s="11" t="s">
        <v>65</v>
      </c>
      <c r="AC44" s="11" t="s">
        <v>65</v>
      </c>
      <c r="AD44" s="11" t="s">
        <v>64</v>
      </c>
      <c r="AE44" s="11" t="s">
        <v>64</v>
      </c>
      <c r="AF44" s="11" t="s">
        <v>65</v>
      </c>
      <c r="AG44" s="11" t="s">
        <v>64</v>
      </c>
      <c r="AH44" s="11" t="s">
        <v>64</v>
      </c>
      <c r="AI44" s="11" t="s">
        <v>65</v>
      </c>
      <c r="AJ44" s="11" t="s">
        <v>65</v>
      </c>
      <c r="AK44" s="11" t="s">
        <v>65</v>
      </c>
      <c r="AL44" s="11" t="s">
        <v>65</v>
      </c>
      <c r="AM44" s="11" t="s">
        <v>65</v>
      </c>
      <c r="AN44" s="11" t="s">
        <v>65</v>
      </c>
      <c r="AO44" s="11" t="s">
        <v>65</v>
      </c>
      <c r="AP44" s="11" t="s">
        <v>65</v>
      </c>
      <c r="AQ44" s="11" t="s">
        <v>65</v>
      </c>
      <c r="AR44" s="11" t="s">
        <v>65</v>
      </c>
      <c r="AS44" s="11" t="s">
        <v>65</v>
      </c>
      <c r="AT44" s="11" t="s">
        <v>65</v>
      </c>
      <c r="AU44" s="11" t="s">
        <v>65</v>
      </c>
      <c r="AV44" s="11" t="s">
        <v>65</v>
      </c>
      <c r="AW44" s="11" t="s">
        <v>65</v>
      </c>
      <c r="AX44" s="11" t="s">
        <v>65</v>
      </c>
      <c r="AY44" s="11" t="s">
        <v>65</v>
      </c>
      <c r="AZ44" s="11" t="s">
        <v>65</v>
      </c>
      <c r="BA44" s="11" t="s">
        <v>65</v>
      </c>
      <c r="BB44" s="11" t="s">
        <v>65</v>
      </c>
    </row>
    <row r="45" spans="1:54" ht="30" customHeight="1" x14ac:dyDescent="0.35">
      <c r="A45" s="148"/>
      <c r="B45" s="16" t="s">
        <v>115</v>
      </c>
      <c r="C45" s="11" t="s">
        <v>64</v>
      </c>
      <c r="D45" s="146">
        <v>0.05</v>
      </c>
      <c r="E45" s="11" t="s">
        <v>64</v>
      </c>
      <c r="F45" s="11" t="s">
        <v>64</v>
      </c>
      <c r="G45" s="11" t="s">
        <v>64</v>
      </c>
      <c r="H45" s="146">
        <v>0.15</v>
      </c>
      <c r="I45" s="146">
        <v>0.3</v>
      </c>
      <c r="J45" s="11" t="s">
        <v>64</v>
      </c>
      <c r="K45" s="11" t="s">
        <v>65</v>
      </c>
      <c r="L45" s="146">
        <v>0.2</v>
      </c>
      <c r="M45" s="11" t="s">
        <v>64</v>
      </c>
      <c r="N45" s="11" t="s">
        <v>64</v>
      </c>
      <c r="O45" s="146">
        <v>0.3</v>
      </c>
      <c r="P45" s="146">
        <v>0.1</v>
      </c>
      <c r="Q45" s="146">
        <v>0.3</v>
      </c>
      <c r="R45" s="11" t="s">
        <v>65</v>
      </c>
      <c r="S45" s="146">
        <v>0.05</v>
      </c>
      <c r="T45" s="11" t="s">
        <v>64</v>
      </c>
      <c r="U45" s="11" t="s">
        <v>64</v>
      </c>
      <c r="V45" s="11" t="s">
        <v>64</v>
      </c>
      <c r="W45" s="11" t="s">
        <v>64</v>
      </c>
      <c r="X45" s="11" t="s">
        <v>64</v>
      </c>
      <c r="Y45" s="146">
        <v>0.1</v>
      </c>
      <c r="Z45" s="11" t="s">
        <v>65</v>
      </c>
      <c r="AA45" s="146">
        <v>0.1</v>
      </c>
      <c r="AB45" s="11" t="s">
        <v>65</v>
      </c>
      <c r="AC45" s="11" t="s">
        <v>65</v>
      </c>
      <c r="AD45" s="146">
        <v>0.1</v>
      </c>
      <c r="AE45" s="146">
        <v>0.3</v>
      </c>
      <c r="AF45" s="11" t="s">
        <v>65</v>
      </c>
      <c r="AG45" s="11" t="s">
        <v>64</v>
      </c>
      <c r="AH45" s="146">
        <v>0.15</v>
      </c>
      <c r="AI45" s="11" t="s">
        <v>65</v>
      </c>
      <c r="AJ45" s="146">
        <v>0.1</v>
      </c>
      <c r="AK45" s="11" t="s">
        <v>65</v>
      </c>
      <c r="AL45" s="11" t="s">
        <v>65</v>
      </c>
      <c r="AM45" s="146">
        <v>0.1</v>
      </c>
      <c r="AN45" s="11" t="s">
        <v>65</v>
      </c>
      <c r="AO45" s="146">
        <v>0.2</v>
      </c>
      <c r="AP45" s="11" t="s">
        <v>65</v>
      </c>
      <c r="AQ45" s="11" t="s">
        <v>65</v>
      </c>
      <c r="AR45" s="11" t="s">
        <v>65</v>
      </c>
      <c r="AS45" s="11" t="s">
        <v>65</v>
      </c>
      <c r="AT45" s="146">
        <v>0.25</v>
      </c>
      <c r="AU45" s="11" t="s">
        <v>65</v>
      </c>
      <c r="AV45" s="11" t="s">
        <v>65</v>
      </c>
      <c r="AW45" s="11" t="s">
        <v>65</v>
      </c>
      <c r="AX45" s="11" t="s">
        <v>65</v>
      </c>
      <c r="AY45" s="11" t="s">
        <v>65</v>
      </c>
      <c r="AZ45" s="11" t="s">
        <v>65</v>
      </c>
      <c r="BA45" s="11" t="s">
        <v>65</v>
      </c>
      <c r="BB45" s="11" t="s">
        <v>65</v>
      </c>
    </row>
    <row r="46" spans="1:54" ht="30" customHeight="1" x14ac:dyDescent="0.35">
      <c r="A46" s="148"/>
      <c r="B46" s="16" t="s">
        <v>116</v>
      </c>
      <c r="C46" s="11" t="s">
        <v>64</v>
      </c>
      <c r="D46" s="11" t="s">
        <v>64</v>
      </c>
      <c r="E46" s="11" t="s">
        <v>64</v>
      </c>
      <c r="F46" s="11" t="s">
        <v>64</v>
      </c>
      <c r="G46" s="11" t="s">
        <v>64</v>
      </c>
      <c r="H46" s="146">
        <v>0.05</v>
      </c>
      <c r="I46" s="11" t="s">
        <v>64</v>
      </c>
      <c r="J46" s="11" t="s">
        <v>64</v>
      </c>
      <c r="K46" s="11" t="s">
        <v>65</v>
      </c>
      <c r="L46" s="11" t="s">
        <v>65</v>
      </c>
      <c r="M46" s="11" t="s">
        <v>64</v>
      </c>
      <c r="N46" s="11" t="s">
        <v>64</v>
      </c>
      <c r="O46" s="11" t="s">
        <v>64</v>
      </c>
      <c r="P46" s="11" t="s">
        <v>64</v>
      </c>
      <c r="Q46" s="11" t="s">
        <v>64</v>
      </c>
      <c r="R46" s="11" t="s">
        <v>65</v>
      </c>
      <c r="S46" s="11" t="s">
        <v>64</v>
      </c>
      <c r="T46" s="11" t="s">
        <v>64</v>
      </c>
      <c r="U46" s="11" t="s">
        <v>64</v>
      </c>
      <c r="V46" s="146">
        <v>0.2</v>
      </c>
      <c r="W46" s="11" t="s">
        <v>64</v>
      </c>
      <c r="X46" s="11" t="s">
        <v>64</v>
      </c>
      <c r="Y46" s="11" t="s">
        <v>64</v>
      </c>
      <c r="Z46" s="11" t="s">
        <v>65</v>
      </c>
      <c r="AA46" s="146">
        <v>0.1</v>
      </c>
      <c r="AB46" s="11" t="s">
        <v>65</v>
      </c>
      <c r="AC46" s="11" t="s">
        <v>65</v>
      </c>
      <c r="AD46" s="146">
        <v>0.1</v>
      </c>
      <c r="AE46" s="11" t="s">
        <v>64</v>
      </c>
      <c r="AF46" s="11" t="s">
        <v>65</v>
      </c>
      <c r="AG46" s="11" t="s">
        <v>64</v>
      </c>
      <c r="AH46" s="11" t="s">
        <v>64</v>
      </c>
      <c r="AI46" s="11" t="s">
        <v>65</v>
      </c>
      <c r="AJ46" s="11" t="s">
        <v>65</v>
      </c>
      <c r="AK46" s="11" t="s">
        <v>65</v>
      </c>
      <c r="AL46" s="11" t="s">
        <v>65</v>
      </c>
      <c r="AM46" s="11" t="s">
        <v>65</v>
      </c>
      <c r="AN46" s="11" t="s">
        <v>65</v>
      </c>
      <c r="AO46" s="146">
        <v>0.1</v>
      </c>
      <c r="AP46" s="11" t="s">
        <v>65</v>
      </c>
      <c r="AQ46" s="11" t="s">
        <v>65</v>
      </c>
      <c r="AR46" s="11" t="s">
        <v>65</v>
      </c>
      <c r="AS46" s="11" t="s">
        <v>65</v>
      </c>
      <c r="AT46" s="11" t="s">
        <v>65</v>
      </c>
      <c r="AU46" s="11" t="s">
        <v>65</v>
      </c>
      <c r="AV46" s="11" t="s">
        <v>65</v>
      </c>
      <c r="AW46" s="11" t="s">
        <v>65</v>
      </c>
      <c r="AX46" s="11" t="s">
        <v>65</v>
      </c>
      <c r="AY46" s="11" t="s">
        <v>65</v>
      </c>
      <c r="AZ46" s="11" t="s">
        <v>65</v>
      </c>
      <c r="BA46" s="11" t="s">
        <v>65</v>
      </c>
      <c r="BB46" s="11" t="s">
        <v>65</v>
      </c>
    </row>
    <row r="47" spans="1:54" ht="30" customHeight="1" x14ac:dyDescent="0.35">
      <c r="A47" s="148"/>
      <c r="B47" s="16" t="s">
        <v>117</v>
      </c>
      <c r="C47" s="11" t="s">
        <v>64</v>
      </c>
      <c r="D47" s="146">
        <v>0.1</v>
      </c>
      <c r="E47" s="11" t="s">
        <v>64</v>
      </c>
      <c r="F47" s="146">
        <v>0.5</v>
      </c>
      <c r="G47" s="11" t="s">
        <v>64</v>
      </c>
      <c r="H47" s="146">
        <v>0.25</v>
      </c>
      <c r="I47" s="146">
        <v>0.3</v>
      </c>
      <c r="J47" s="11" t="s">
        <v>64</v>
      </c>
      <c r="K47" s="11" t="s">
        <v>65</v>
      </c>
      <c r="L47" s="146">
        <v>0.1</v>
      </c>
      <c r="M47" s="11" t="s">
        <v>64</v>
      </c>
      <c r="N47" s="146">
        <v>0.2</v>
      </c>
      <c r="O47" s="146">
        <v>0.4</v>
      </c>
      <c r="P47" s="146">
        <v>0.2</v>
      </c>
      <c r="Q47" s="146">
        <v>0.15</v>
      </c>
      <c r="R47" s="11" t="s">
        <v>65</v>
      </c>
      <c r="S47" s="146">
        <v>0.1</v>
      </c>
      <c r="T47" s="11" t="s">
        <v>64</v>
      </c>
      <c r="U47" s="146">
        <v>0.5</v>
      </c>
      <c r="V47" s="11" t="s">
        <v>64</v>
      </c>
      <c r="W47" s="11" t="s">
        <v>64</v>
      </c>
      <c r="X47" s="11" t="s">
        <v>64</v>
      </c>
      <c r="Y47" s="146">
        <v>0.3</v>
      </c>
      <c r="Z47" s="146">
        <v>0.3</v>
      </c>
      <c r="AA47" s="146">
        <v>0.2</v>
      </c>
      <c r="AB47" s="11" t="s">
        <v>65</v>
      </c>
      <c r="AC47" s="11" t="s">
        <v>65</v>
      </c>
      <c r="AD47" s="146">
        <v>0.2</v>
      </c>
      <c r="AE47" s="146">
        <v>0.1</v>
      </c>
      <c r="AF47" s="146">
        <v>0.4</v>
      </c>
      <c r="AG47" s="146">
        <v>0.6</v>
      </c>
      <c r="AH47" s="146">
        <v>0.15</v>
      </c>
      <c r="AI47" s="11" t="s">
        <v>65</v>
      </c>
      <c r="AJ47" s="146">
        <v>0.1</v>
      </c>
      <c r="AK47" s="11" t="s">
        <v>65</v>
      </c>
      <c r="AL47" s="11" t="s">
        <v>65</v>
      </c>
      <c r="AM47" s="146">
        <v>0.1</v>
      </c>
      <c r="AN47" s="146">
        <v>0.5</v>
      </c>
      <c r="AO47" s="146">
        <v>0.3</v>
      </c>
      <c r="AP47" s="11" t="s">
        <v>65</v>
      </c>
      <c r="AQ47" s="11" t="s">
        <v>65</v>
      </c>
      <c r="AR47" s="146">
        <v>0.5</v>
      </c>
      <c r="AS47" s="11" t="s">
        <v>65</v>
      </c>
      <c r="AT47" s="146">
        <v>0.25</v>
      </c>
      <c r="AU47" s="11" t="s">
        <v>65</v>
      </c>
      <c r="AV47" s="146">
        <v>1</v>
      </c>
      <c r="AW47" s="11" t="s">
        <v>65</v>
      </c>
      <c r="AX47" s="11" t="s">
        <v>65</v>
      </c>
      <c r="AY47" s="11" t="s">
        <v>65</v>
      </c>
      <c r="AZ47" s="11" t="s">
        <v>65</v>
      </c>
      <c r="BA47" s="11" t="s">
        <v>65</v>
      </c>
      <c r="BB47" s="11" t="s">
        <v>65</v>
      </c>
    </row>
    <row r="48" spans="1:54" ht="30" customHeight="1" x14ac:dyDescent="0.35">
      <c r="A48" s="148"/>
      <c r="B48" s="16" t="s">
        <v>118</v>
      </c>
      <c r="C48" s="11" t="s">
        <v>64</v>
      </c>
      <c r="D48" s="11" t="s">
        <v>64</v>
      </c>
      <c r="E48" s="11" t="s">
        <v>64</v>
      </c>
      <c r="F48" s="11" t="s">
        <v>64</v>
      </c>
      <c r="G48" s="11" t="s">
        <v>64</v>
      </c>
      <c r="H48" s="11" t="s">
        <v>64</v>
      </c>
      <c r="I48" s="11" t="s">
        <v>64</v>
      </c>
      <c r="J48" s="11" t="s">
        <v>64</v>
      </c>
      <c r="K48" s="11" t="s">
        <v>65</v>
      </c>
      <c r="L48" s="11" t="s">
        <v>65</v>
      </c>
      <c r="M48" s="11" t="s">
        <v>64</v>
      </c>
      <c r="N48" s="11" t="s">
        <v>64</v>
      </c>
      <c r="O48" s="11" t="s">
        <v>64</v>
      </c>
      <c r="P48" s="11" t="s">
        <v>64</v>
      </c>
      <c r="Q48" s="11" t="s">
        <v>64</v>
      </c>
      <c r="R48" s="11" t="s">
        <v>65</v>
      </c>
      <c r="S48" s="11" t="s">
        <v>64</v>
      </c>
      <c r="T48" s="11" t="s">
        <v>64</v>
      </c>
      <c r="U48" s="11" t="s">
        <v>64</v>
      </c>
      <c r="V48" s="146">
        <v>0.1</v>
      </c>
      <c r="W48" s="11" t="s">
        <v>64</v>
      </c>
      <c r="X48" s="11" t="s">
        <v>64</v>
      </c>
      <c r="Y48" s="11" t="s">
        <v>64</v>
      </c>
      <c r="Z48" s="146">
        <v>0.1</v>
      </c>
      <c r="AA48" s="11" t="s">
        <v>65</v>
      </c>
      <c r="AB48" s="11" t="s">
        <v>65</v>
      </c>
      <c r="AC48" s="11" t="s">
        <v>65</v>
      </c>
      <c r="AD48" s="11" t="s">
        <v>64</v>
      </c>
      <c r="AE48" s="11" t="s">
        <v>64</v>
      </c>
      <c r="AF48" s="11" t="s">
        <v>65</v>
      </c>
      <c r="AG48" s="11" t="s">
        <v>64</v>
      </c>
      <c r="AH48" s="11" t="s">
        <v>64</v>
      </c>
      <c r="AI48" s="11" t="s">
        <v>65</v>
      </c>
      <c r="AJ48" s="11" t="s">
        <v>65</v>
      </c>
      <c r="AK48" s="11" t="s">
        <v>65</v>
      </c>
      <c r="AL48" s="11" t="s">
        <v>65</v>
      </c>
      <c r="AM48" s="11" t="s">
        <v>65</v>
      </c>
      <c r="AN48" s="11" t="s">
        <v>65</v>
      </c>
      <c r="AO48" s="11" t="s">
        <v>65</v>
      </c>
      <c r="AP48" s="11" t="s">
        <v>65</v>
      </c>
      <c r="AQ48" s="11" t="s">
        <v>65</v>
      </c>
      <c r="AR48" s="11" t="s">
        <v>65</v>
      </c>
      <c r="AS48" s="11" t="s">
        <v>65</v>
      </c>
      <c r="AT48" s="11" t="s">
        <v>65</v>
      </c>
      <c r="AU48" s="11" t="s">
        <v>65</v>
      </c>
      <c r="AV48" s="11" t="s">
        <v>65</v>
      </c>
      <c r="AW48" s="11" t="s">
        <v>65</v>
      </c>
      <c r="AX48" s="11" t="s">
        <v>65</v>
      </c>
      <c r="AY48" s="11" t="s">
        <v>65</v>
      </c>
      <c r="AZ48" s="11" t="s">
        <v>65</v>
      </c>
      <c r="BA48" s="11" t="s">
        <v>65</v>
      </c>
      <c r="BB48" s="11" t="s">
        <v>65</v>
      </c>
    </row>
    <row r="49" spans="1:54" ht="30" customHeight="1" x14ac:dyDescent="0.35">
      <c r="A49" s="148"/>
      <c r="B49" s="16" t="s">
        <v>119</v>
      </c>
      <c r="C49" s="11" t="s">
        <v>64</v>
      </c>
      <c r="D49" s="11" t="s">
        <v>64</v>
      </c>
      <c r="E49" s="11" t="s">
        <v>64</v>
      </c>
      <c r="F49" s="11" t="s">
        <v>64</v>
      </c>
      <c r="G49" s="11" t="s">
        <v>64</v>
      </c>
      <c r="H49" s="11" t="s">
        <v>64</v>
      </c>
      <c r="I49" s="11" t="s">
        <v>64</v>
      </c>
      <c r="J49" s="11" t="s">
        <v>64</v>
      </c>
      <c r="K49" s="11" t="s">
        <v>65</v>
      </c>
      <c r="L49" s="11" t="s">
        <v>65</v>
      </c>
      <c r="M49" s="11" t="s">
        <v>64</v>
      </c>
      <c r="N49" s="11" t="s">
        <v>64</v>
      </c>
      <c r="O49" s="11" t="s">
        <v>64</v>
      </c>
      <c r="P49" s="11" t="s">
        <v>64</v>
      </c>
      <c r="Q49" s="11" t="s">
        <v>64</v>
      </c>
      <c r="R49" s="11" t="s">
        <v>65</v>
      </c>
      <c r="S49" s="11" t="s">
        <v>64</v>
      </c>
      <c r="T49" s="11" t="s">
        <v>64</v>
      </c>
      <c r="U49" s="11" t="s">
        <v>64</v>
      </c>
      <c r="V49" s="11" t="s">
        <v>64</v>
      </c>
      <c r="W49" s="11" t="s">
        <v>64</v>
      </c>
      <c r="X49" s="11" t="s">
        <v>64</v>
      </c>
      <c r="Y49" s="11" t="s">
        <v>64</v>
      </c>
      <c r="Z49" s="146">
        <v>0.1</v>
      </c>
      <c r="AA49" s="11" t="s">
        <v>65</v>
      </c>
      <c r="AB49" s="11" t="s">
        <v>65</v>
      </c>
      <c r="AC49" s="11" t="s">
        <v>65</v>
      </c>
      <c r="AD49" s="11" t="s">
        <v>64</v>
      </c>
      <c r="AE49" s="146">
        <v>0.1</v>
      </c>
      <c r="AF49" s="146">
        <v>0.1</v>
      </c>
      <c r="AG49" s="146">
        <v>0.1</v>
      </c>
      <c r="AH49" s="11" t="s">
        <v>64</v>
      </c>
      <c r="AI49" s="11" t="s">
        <v>65</v>
      </c>
      <c r="AJ49" s="11" t="s">
        <v>65</v>
      </c>
      <c r="AK49" s="11" t="s">
        <v>65</v>
      </c>
      <c r="AL49" s="11" t="s">
        <v>65</v>
      </c>
      <c r="AM49" s="11" t="s">
        <v>65</v>
      </c>
      <c r="AN49" s="11" t="s">
        <v>65</v>
      </c>
      <c r="AO49" s="11" t="s">
        <v>65</v>
      </c>
      <c r="AP49" s="11" t="s">
        <v>65</v>
      </c>
      <c r="AQ49" s="11" t="s">
        <v>65</v>
      </c>
      <c r="AR49" s="11" t="s">
        <v>65</v>
      </c>
      <c r="AS49" s="11" t="s">
        <v>65</v>
      </c>
      <c r="AT49" s="11" t="s">
        <v>65</v>
      </c>
      <c r="AU49" s="11" t="s">
        <v>65</v>
      </c>
      <c r="AV49" s="11" t="s">
        <v>65</v>
      </c>
      <c r="AW49" s="11" t="s">
        <v>65</v>
      </c>
      <c r="AX49" s="11" t="s">
        <v>65</v>
      </c>
      <c r="AY49" s="11" t="s">
        <v>65</v>
      </c>
      <c r="AZ49" s="11" t="s">
        <v>65</v>
      </c>
      <c r="BA49" s="11" t="s">
        <v>65</v>
      </c>
      <c r="BB49" s="11" t="s">
        <v>65</v>
      </c>
    </row>
    <row r="50" spans="1:54" ht="30" customHeight="1" x14ac:dyDescent="0.35">
      <c r="A50" s="148"/>
      <c r="B50" s="16" t="s">
        <v>120</v>
      </c>
      <c r="C50" s="11" t="s">
        <v>64</v>
      </c>
      <c r="D50" s="11" t="s">
        <v>64</v>
      </c>
      <c r="E50" s="11" t="s">
        <v>64</v>
      </c>
      <c r="F50" s="11" t="s">
        <v>64</v>
      </c>
      <c r="G50" s="11" t="s">
        <v>64</v>
      </c>
      <c r="H50" s="11" t="s">
        <v>64</v>
      </c>
      <c r="I50" s="11" t="s">
        <v>64</v>
      </c>
      <c r="J50" s="11" t="s">
        <v>64</v>
      </c>
      <c r="K50" s="11" t="s">
        <v>64</v>
      </c>
      <c r="L50" s="11" t="s">
        <v>65</v>
      </c>
      <c r="M50" s="11" t="s">
        <v>64</v>
      </c>
      <c r="N50" s="11" t="s">
        <v>64</v>
      </c>
      <c r="O50" s="11" t="s">
        <v>65</v>
      </c>
      <c r="P50" s="11" t="s">
        <v>65</v>
      </c>
      <c r="Q50" s="11" t="s">
        <v>65</v>
      </c>
      <c r="R50" s="11" t="s">
        <v>65</v>
      </c>
      <c r="S50" s="11" t="s">
        <v>64</v>
      </c>
      <c r="T50" s="11" t="s">
        <v>64</v>
      </c>
      <c r="U50" s="11" t="s">
        <v>64</v>
      </c>
      <c r="V50" s="11" t="s">
        <v>64</v>
      </c>
      <c r="W50" s="11" t="s">
        <v>64</v>
      </c>
      <c r="X50" s="11" t="s">
        <v>64</v>
      </c>
      <c r="Y50" s="11" t="s">
        <v>64</v>
      </c>
      <c r="Z50" s="11" t="s">
        <v>65</v>
      </c>
      <c r="AA50" s="11" t="s">
        <v>65</v>
      </c>
      <c r="AB50" s="11" t="s">
        <v>65</v>
      </c>
      <c r="AC50" s="11" t="s">
        <v>65</v>
      </c>
      <c r="AD50" s="11" t="s">
        <v>64</v>
      </c>
      <c r="AE50" s="11" t="s">
        <v>64</v>
      </c>
      <c r="AF50" s="11" t="s">
        <v>65</v>
      </c>
      <c r="AG50" s="11" t="s">
        <v>64</v>
      </c>
      <c r="AH50" s="11" t="s">
        <v>64</v>
      </c>
      <c r="AI50" s="11" t="s">
        <v>65</v>
      </c>
      <c r="AJ50" s="11" t="s">
        <v>65</v>
      </c>
      <c r="AK50" s="11" t="s">
        <v>65</v>
      </c>
      <c r="AL50" s="11" t="s">
        <v>65</v>
      </c>
      <c r="AM50" s="11" t="s">
        <v>65</v>
      </c>
      <c r="AN50" s="11" t="s">
        <v>65</v>
      </c>
      <c r="AO50" s="11" t="s">
        <v>65</v>
      </c>
      <c r="AP50" s="11" t="s">
        <v>65</v>
      </c>
      <c r="AQ50" s="11" t="s">
        <v>65</v>
      </c>
      <c r="AR50" s="11" t="s">
        <v>65</v>
      </c>
      <c r="AS50" s="11" t="s">
        <v>65</v>
      </c>
      <c r="AT50" s="11" t="s">
        <v>65</v>
      </c>
      <c r="AU50" s="11" t="s">
        <v>65</v>
      </c>
      <c r="AV50" s="11" t="s">
        <v>65</v>
      </c>
      <c r="AW50" s="11" t="s">
        <v>65</v>
      </c>
      <c r="AX50" s="11" t="s">
        <v>65</v>
      </c>
      <c r="AY50" s="11" t="s">
        <v>65</v>
      </c>
      <c r="AZ50" s="11" t="s">
        <v>65</v>
      </c>
      <c r="BA50" s="11" t="s">
        <v>65</v>
      </c>
      <c r="BB50" s="11" t="s">
        <v>65</v>
      </c>
    </row>
    <row r="51" spans="1:54" ht="30" customHeight="1" x14ac:dyDescent="0.35">
      <c r="A51" s="149"/>
      <c r="B51" s="10" t="s">
        <v>121</v>
      </c>
      <c r="C51" s="13" t="s">
        <v>410</v>
      </c>
      <c r="D51" s="13" t="s">
        <v>418</v>
      </c>
      <c r="E51" s="13" t="s">
        <v>424</v>
      </c>
      <c r="F51" s="13" t="s">
        <v>429</v>
      </c>
      <c r="G51" s="13" t="s">
        <v>437</v>
      </c>
      <c r="H51" s="13" t="s">
        <v>445</v>
      </c>
      <c r="I51" s="13" t="s">
        <v>437</v>
      </c>
      <c r="J51" s="13" t="s">
        <v>449</v>
      </c>
      <c r="K51" s="13" t="s">
        <v>452</v>
      </c>
      <c r="L51" s="13" t="s">
        <v>456</v>
      </c>
      <c r="M51" s="13" t="s">
        <v>458</v>
      </c>
      <c r="N51" s="13" t="s">
        <v>458</v>
      </c>
      <c r="O51" s="13" t="s">
        <v>418</v>
      </c>
      <c r="P51" s="13" t="s">
        <v>456</v>
      </c>
      <c r="Q51" s="11" t="s">
        <v>467</v>
      </c>
      <c r="R51" s="11" t="s">
        <v>65</v>
      </c>
      <c r="S51" s="13" t="s">
        <v>456</v>
      </c>
      <c r="T51" s="11" t="s">
        <v>64</v>
      </c>
      <c r="U51" s="13" t="s">
        <v>456</v>
      </c>
      <c r="V51" s="13" t="s">
        <v>472</v>
      </c>
      <c r="W51" s="11" t="s">
        <v>64</v>
      </c>
      <c r="X51" s="11" t="s">
        <v>64</v>
      </c>
      <c r="Y51" s="13" t="s">
        <v>480</v>
      </c>
      <c r="Z51" s="11" t="s">
        <v>65</v>
      </c>
      <c r="AA51" s="11" t="s">
        <v>65</v>
      </c>
      <c r="AB51" s="11" t="s">
        <v>485</v>
      </c>
      <c r="AC51" s="11" t="s">
        <v>65</v>
      </c>
      <c r="AD51" s="11" t="s">
        <v>64</v>
      </c>
      <c r="AE51" s="11" t="s">
        <v>488</v>
      </c>
      <c r="AF51" s="11" t="s">
        <v>65</v>
      </c>
      <c r="AG51" s="11" t="s">
        <v>64</v>
      </c>
      <c r="AH51" s="13" t="s">
        <v>491</v>
      </c>
      <c r="AI51" s="11" t="s">
        <v>65</v>
      </c>
      <c r="AJ51" s="13" t="s">
        <v>494</v>
      </c>
      <c r="AK51" s="11" t="s">
        <v>65</v>
      </c>
      <c r="AL51" s="11" t="s">
        <v>65</v>
      </c>
      <c r="AM51" s="13" t="s">
        <v>497</v>
      </c>
      <c r="AN51" s="11" t="s">
        <v>65</v>
      </c>
      <c r="AO51" s="11" t="s">
        <v>65</v>
      </c>
      <c r="AP51" s="11" t="s">
        <v>500</v>
      </c>
      <c r="AQ51" s="11" t="s">
        <v>65</v>
      </c>
      <c r="AR51" s="11" t="s">
        <v>65</v>
      </c>
      <c r="AS51" s="11" t="s">
        <v>65</v>
      </c>
      <c r="AT51" s="11" t="s">
        <v>65</v>
      </c>
      <c r="AU51" s="11" t="s">
        <v>65</v>
      </c>
      <c r="AV51" s="11" t="s">
        <v>65</v>
      </c>
      <c r="AW51" s="11" t="s">
        <v>65</v>
      </c>
      <c r="AX51" s="11" t="s">
        <v>65</v>
      </c>
      <c r="AY51" s="11" t="s">
        <v>65</v>
      </c>
      <c r="AZ51" s="11" t="s">
        <v>65</v>
      </c>
      <c r="BA51" s="11" t="s">
        <v>65</v>
      </c>
      <c r="BB51" s="11" t="s">
        <v>520</v>
      </c>
    </row>
    <row r="52" spans="1:54" ht="15.5" x14ac:dyDescent="0.35">
      <c r="A52" s="14"/>
      <c r="B52" s="15"/>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U52" s="11"/>
      <c r="AY52" s="11"/>
      <c r="AZ52" s="11"/>
    </row>
    <row r="53" spans="1:54" ht="42" customHeight="1" x14ac:dyDescent="0.35">
      <c r="A53" s="150" t="s">
        <v>122</v>
      </c>
      <c r="B53" s="18" t="s">
        <v>123</v>
      </c>
      <c r="C53" s="11" t="s">
        <v>62</v>
      </c>
      <c r="D53" s="11" t="s">
        <v>62</v>
      </c>
      <c r="E53" s="11" t="s">
        <v>62</v>
      </c>
      <c r="F53" s="11" t="s">
        <v>62</v>
      </c>
      <c r="G53" s="11" t="s">
        <v>62</v>
      </c>
      <c r="H53" s="11" t="s">
        <v>62</v>
      </c>
      <c r="I53" s="11" t="s">
        <v>62</v>
      </c>
      <c r="J53" s="11" t="s">
        <v>62</v>
      </c>
      <c r="K53" s="11" t="s">
        <v>61</v>
      </c>
      <c r="L53" s="11" t="s">
        <v>62</v>
      </c>
      <c r="M53" s="11" t="s">
        <v>62</v>
      </c>
      <c r="N53" s="11" t="s">
        <v>61</v>
      </c>
      <c r="O53" s="11" t="s">
        <v>62</v>
      </c>
      <c r="P53" s="11" t="s">
        <v>61</v>
      </c>
      <c r="Q53" s="11" t="s">
        <v>62</v>
      </c>
      <c r="R53" s="11" t="s">
        <v>61</v>
      </c>
      <c r="S53" s="11" t="s">
        <v>62</v>
      </c>
      <c r="T53" s="11" t="s">
        <v>62</v>
      </c>
      <c r="U53" s="11" t="s">
        <v>62</v>
      </c>
      <c r="V53" s="11" t="s">
        <v>62</v>
      </c>
      <c r="W53" s="11" t="s">
        <v>62</v>
      </c>
      <c r="X53" s="11" t="s">
        <v>61</v>
      </c>
      <c r="Y53" s="11" t="s">
        <v>60</v>
      </c>
      <c r="Z53" s="11" t="s">
        <v>62</v>
      </c>
      <c r="AA53" s="11" t="s">
        <v>62</v>
      </c>
      <c r="AB53" s="11" t="s">
        <v>62</v>
      </c>
      <c r="AC53" s="11" t="s">
        <v>62</v>
      </c>
      <c r="AD53" s="11" t="s">
        <v>61</v>
      </c>
      <c r="AE53" s="11" t="s">
        <v>62</v>
      </c>
      <c r="AF53" s="11" t="s">
        <v>61</v>
      </c>
      <c r="AG53" s="11" t="s">
        <v>61</v>
      </c>
      <c r="AH53" s="11" t="s">
        <v>62</v>
      </c>
      <c r="AI53" s="11" t="s">
        <v>62</v>
      </c>
      <c r="AJ53" s="11" t="s">
        <v>62</v>
      </c>
      <c r="AK53" s="11" t="s">
        <v>61</v>
      </c>
      <c r="AL53" s="11" t="s">
        <v>61</v>
      </c>
      <c r="AM53" s="11" t="s">
        <v>62</v>
      </c>
      <c r="AN53" s="11" t="s">
        <v>62</v>
      </c>
      <c r="AO53" s="11" t="s">
        <v>62</v>
      </c>
      <c r="AP53" s="11" t="s">
        <v>62</v>
      </c>
      <c r="AQ53" s="11" t="s">
        <v>62</v>
      </c>
      <c r="AR53" s="11" t="s">
        <v>62</v>
      </c>
      <c r="AS53" s="11" t="s">
        <v>62</v>
      </c>
      <c r="AT53" s="11" t="s">
        <v>61</v>
      </c>
      <c r="AU53" s="11" t="s">
        <v>61</v>
      </c>
      <c r="AV53" s="11" t="s">
        <v>62</v>
      </c>
      <c r="AW53" s="11" t="s">
        <v>62</v>
      </c>
      <c r="AX53" s="11" t="s">
        <v>62</v>
      </c>
      <c r="AY53" s="11" t="s">
        <v>62</v>
      </c>
      <c r="AZ53" s="11" t="s">
        <v>61</v>
      </c>
      <c r="BA53" s="11" t="s">
        <v>61</v>
      </c>
      <c r="BB53" s="11" t="s">
        <v>61</v>
      </c>
    </row>
    <row r="54" spans="1:54" ht="42" customHeight="1" x14ac:dyDescent="0.35">
      <c r="A54" s="148"/>
      <c r="B54" s="18" t="s">
        <v>124</v>
      </c>
      <c r="C54" s="11" t="s">
        <v>65</v>
      </c>
      <c r="D54" s="11" t="s">
        <v>65</v>
      </c>
      <c r="E54" s="11" t="s">
        <v>65</v>
      </c>
      <c r="F54" s="11" t="s">
        <v>65</v>
      </c>
      <c r="G54" s="11" t="s">
        <v>65</v>
      </c>
      <c r="H54" s="11" t="s">
        <v>65</v>
      </c>
      <c r="I54" s="11" t="s">
        <v>65</v>
      </c>
      <c r="J54" s="11" t="s">
        <v>65</v>
      </c>
      <c r="K54" s="11" t="s">
        <v>65</v>
      </c>
      <c r="L54" s="11" t="s">
        <v>65</v>
      </c>
      <c r="M54" s="11" t="s">
        <v>65</v>
      </c>
      <c r="N54" s="11" t="s">
        <v>65</v>
      </c>
      <c r="O54" s="11" t="s">
        <v>65</v>
      </c>
      <c r="P54" s="11" t="s">
        <v>65</v>
      </c>
      <c r="Q54" s="11" t="s">
        <v>65</v>
      </c>
      <c r="R54" s="11" t="s">
        <v>65</v>
      </c>
      <c r="S54" s="11" t="s">
        <v>65</v>
      </c>
      <c r="T54" s="11" t="s">
        <v>65</v>
      </c>
      <c r="U54" s="11" t="s">
        <v>65</v>
      </c>
      <c r="V54" s="11" t="s">
        <v>65</v>
      </c>
      <c r="W54" s="11" t="s">
        <v>65</v>
      </c>
      <c r="X54" s="11" t="s">
        <v>65</v>
      </c>
      <c r="Y54" s="11" t="s">
        <v>65</v>
      </c>
      <c r="Z54" s="11" t="s">
        <v>65</v>
      </c>
      <c r="AA54" s="11" t="s">
        <v>65</v>
      </c>
      <c r="AB54" s="11" t="s">
        <v>65</v>
      </c>
      <c r="AC54" s="11" t="s">
        <v>65</v>
      </c>
      <c r="AD54" s="11" t="s">
        <v>65</v>
      </c>
      <c r="AE54" s="11" t="s">
        <v>65</v>
      </c>
      <c r="AF54" s="11" t="s">
        <v>65</v>
      </c>
      <c r="AG54" s="11" t="s">
        <v>65</v>
      </c>
      <c r="AH54" s="11" t="s">
        <v>65</v>
      </c>
      <c r="AI54" s="11" t="s">
        <v>65</v>
      </c>
      <c r="AJ54" s="11" t="s">
        <v>65</v>
      </c>
      <c r="AK54" s="11" t="s">
        <v>65</v>
      </c>
      <c r="AL54" s="11" t="s">
        <v>65</v>
      </c>
      <c r="AM54" s="11" t="s">
        <v>65</v>
      </c>
      <c r="AN54" s="11" t="s">
        <v>65</v>
      </c>
      <c r="AO54" s="11" t="s">
        <v>65</v>
      </c>
      <c r="AP54" s="11" t="s">
        <v>65</v>
      </c>
      <c r="AQ54" s="11" t="s">
        <v>65</v>
      </c>
      <c r="AR54" s="11" t="s">
        <v>65</v>
      </c>
      <c r="AS54" s="11" t="s">
        <v>65</v>
      </c>
      <c r="AT54" s="11" t="s">
        <v>65</v>
      </c>
      <c r="AU54" s="11" t="s">
        <v>65</v>
      </c>
      <c r="AV54" s="11" t="s">
        <v>65</v>
      </c>
      <c r="AW54" s="11" t="s">
        <v>65</v>
      </c>
      <c r="AX54" s="11" t="s">
        <v>65</v>
      </c>
      <c r="AY54" s="11" t="s">
        <v>65</v>
      </c>
      <c r="AZ54" s="11" t="s">
        <v>65</v>
      </c>
      <c r="BA54" s="11" t="s">
        <v>65</v>
      </c>
      <c r="BB54" s="11" t="s">
        <v>65</v>
      </c>
    </row>
    <row r="55" spans="1:54" ht="30" customHeight="1" x14ac:dyDescent="0.35">
      <c r="A55" s="149"/>
      <c r="B55" s="10" t="s">
        <v>125</v>
      </c>
      <c r="C55" s="11" t="s">
        <v>65</v>
      </c>
      <c r="D55" s="11" t="s">
        <v>64</v>
      </c>
      <c r="E55" s="11" t="s">
        <v>64</v>
      </c>
      <c r="F55" s="11" t="s">
        <v>64</v>
      </c>
      <c r="G55" s="11" t="s">
        <v>64</v>
      </c>
      <c r="H55" s="11" t="s">
        <v>64</v>
      </c>
      <c r="I55" s="11" t="s">
        <v>64</v>
      </c>
      <c r="J55" s="11" t="s">
        <v>65</v>
      </c>
      <c r="K55" s="11" t="s">
        <v>65</v>
      </c>
      <c r="L55" s="11" t="s">
        <v>64</v>
      </c>
      <c r="M55" s="11" t="s">
        <v>459</v>
      </c>
      <c r="N55" s="11" t="s">
        <v>64</v>
      </c>
      <c r="O55" s="11" t="s">
        <v>64</v>
      </c>
      <c r="P55" s="11" t="s">
        <v>465</v>
      </c>
      <c r="Q55" s="11" t="s">
        <v>406</v>
      </c>
      <c r="R55" s="11" t="s">
        <v>406</v>
      </c>
      <c r="S55" s="11" t="s">
        <v>406</v>
      </c>
      <c r="T55" s="11" t="s">
        <v>406</v>
      </c>
      <c r="U55" s="11" t="s">
        <v>387</v>
      </c>
      <c r="V55" s="11" t="s">
        <v>473</v>
      </c>
      <c r="W55" s="11" t="s">
        <v>65</v>
      </c>
      <c r="X55" s="11" t="s">
        <v>473</v>
      </c>
      <c r="Y55" s="11" t="s">
        <v>64</v>
      </c>
      <c r="Z55" s="11" t="s">
        <v>465</v>
      </c>
      <c r="AA55" s="11" t="s">
        <v>519</v>
      </c>
      <c r="AB55" s="11" t="s">
        <v>64</v>
      </c>
      <c r="AC55" s="11" t="s">
        <v>64</v>
      </c>
      <c r="AD55" s="11" t="s">
        <v>519</v>
      </c>
      <c r="AE55" s="11" t="s">
        <v>387</v>
      </c>
      <c r="AF55" s="11" t="s">
        <v>486</v>
      </c>
      <c r="AG55" s="11" t="s">
        <v>486</v>
      </c>
      <c r="AH55" s="11" t="s">
        <v>387</v>
      </c>
      <c r="AI55" s="11" t="s">
        <v>473</v>
      </c>
      <c r="AJ55" s="11" t="s">
        <v>486</v>
      </c>
      <c r="AK55" s="11" t="s">
        <v>473</v>
      </c>
      <c r="AL55" s="11" t="s">
        <v>473</v>
      </c>
      <c r="AM55" s="11" t="s">
        <v>387</v>
      </c>
      <c r="AN55" s="11" t="s">
        <v>519</v>
      </c>
      <c r="AO55" s="11" t="s">
        <v>519</v>
      </c>
      <c r="AP55" s="11" t="s">
        <v>64</v>
      </c>
      <c r="AQ55" s="11" t="s">
        <v>64</v>
      </c>
      <c r="AR55" s="11" t="s">
        <v>519</v>
      </c>
      <c r="AS55" s="11" t="s">
        <v>519</v>
      </c>
      <c r="AT55" s="11" t="s">
        <v>519</v>
      </c>
      <c r="AU55" s="11" t="s">
        <v>64</v>
      </c>
      <c r="AV55" s="11" t="s">
        <v>519</v>
      </c>
      <c r="AW55" s="11" t="s">
        <v>64</v>
      </c>
      <c r="AX55" s="11" t="s">
        <v>387</v>
      </c>
      <c r="AY55" s="11" t="s">
        <v>519</v>
      </c>
      <c r="AZ55" s="11" t="s">
        <v>64</v>
      </c>
      <c r="BA55" s="11" t="s">
        <v>64</v>
      </c>
      <c r="BB55" s="11" t="s">
        <v>519</v>
      </c>
    </row>
    <row r="56" spans="1:54" ht="15.5" x14ac:dyDescent="0.35">
      <c r="A56" s="14"/>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54" ht="39" customHeight="1" x14ac:dyDescent="0.35">
      <c r="A57" s="150" t="s">
        <v>126</v>
      </c>
      <c r="B57" s="18" t="s">
        <v>127</v>
      </c>
      <c r="C57" s="147">
        <v>10000</v>
      </c>
      <c r="D57" s="147">
        <v>4000</v>
      </c>
      <c r="E57" s="147">
        <v>7000</v>
      </c>
      <c r="F57" s="147">
        <v>6000</v>
      </c>
      <c r="G57" s="147">
        <v>6000</v>
      </c>
      <c r="H57" s="147">
        <v>4500</v>
      </c>
      <c r="I57" s="147">
        <v>6000</v>
      </c>
      <c r="J57" s="147">
        <v>6000</v>
      </c>
      <c r="K57" s="147">
        <v>5000</v>
      </c>
      <c r="L57" s="147">
        <v>9000</v>
      </c>
      <c r="M57" s="147">
        <v>7000</v>
      </c>
      <c r="N57" s="147">
        <v>9000</v>
      </c>
      <c r="O57" s="147">
        <v>3000</v>
      </c>
      <c r="P57" s="147">
        <v>6000</v>
      </c>
      <c r="Q57" s="147">
        <v>4000</v>
      </c>
      <c r="R57" s="147">
        <v>6000</v>
      </c>
      <c r="S57" s="147">
        <v>15000</v>
      </c>
      <c r="T57" s="147">
        <v>7500</v>
      </c>
      <c r="U57" s="147">
        <v>3000</v>
      </c>
      <c r="V57" s="147">
        <v>6000</v>
      </c>
      <c r="W57" s="147">
        <v>4500</v>
      </c>
      <c r="X57" s="147">
        <v>8000</v>
      </c>
      <c r="Y57" s="147">
        <v>5000</v>
      </c>
      <c r="Z57" s="147">
        <v>9000</v>
      </c>
      <c r="AA57" s="147">
        <v>6000</v>
      </c>
      <c r="AB57" s="147">
        <v>11000</v>
      </c>
      <c r="AC57" s="147">
        <v>3000</v>
      </c>
      <c r="AD57" s="147">
        <v>6000</v>
      </c>
      <c r="AE57" s="147">
        <v>12000</v>
      </c>
      <c r="AF57" s="147">
        <v>8000</v>
      </c>
      <c r="AG57" s="147">
        <v>3000</v>
      </c>
      <c r="AH57" s="147">
        <v>6000</v>
      </c>
      <c r="AI57" s="147">
        <v>15000</v>
      </c>
      <c r="AJ57" s="147">
        <v>6000</v>
      </c>
      <c r="AK57" s="147">
        <v>10000</v>
      </c>
      <c r="AL57" s="147">
        <v>6000</v>
      </c>
      <c r="AM57" s="147">
        <v>7000</v>
      </c>
      <c r="AN57" s="147">
        <v>10000</v>
      </c>
      <c r="AO57" s="147">
        <v>13000</v>
      </c>
      <c r="AP57" s="147">
        <v>15000</v>
      </c>
      <c r="AQ57" s="147">
        <v>6000</v>
      </c>
      <c r="AR57" s="147">
        <v>15000</v>
      </c>
      <c r="AS57" s="147">
        <v>6000</v>
      </c>
      <c r="AT57" s="147">
        <v>8000</v>
      </c>
      <c r="AU57" s="147">
        <v>13000</v>
      </c>
      <c r="AV57" s="147">
        <v>9000</v>
      </c>
      <c r="AW57" s="147">
        <v>5000</v>
      </c>
      <c r="AX57" s="147">
        <v>6000</v>
      </c>
      <c r="AY57" s="147">
        <v>6000</v>
      </c>
      <c r="AZ57" s="147">
        <v>5000</v>
      </c>
      <c r="BA57" s="147">
        <v>9000</v>
      </c>
      <c r="BB57" s="147">
        <v>6000</v>
      </c>
    </row>
    <row r="58" spans="1:54" ht="39" customHeight="1" x14ac:dyDescent="0.35">
      <c r="A58" s="148"/>
      <c r="B58" s="18" t="s">
        <v>128</v>
      </c>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row>
    <row r="59" spans="1:54" ht="39" customHeight="1" x14ac:dyDescent="0.35">
      <c r="A59" s="148"/>
      <c r="B59" s="20" t="s">
        <v>129</v>
      </c>
      <c r="C59" s="11" t="s">
        <v>61</v>
      </c>
      <c r="D59" s="11" t="s">
        <v>61</v>
      </c>
      <c r="E59" s="11" t="s">
        <v>61</v>
      </c>
      <c r="F59" s="11" t="s">
        <v>61</v>
      </c>
      <c r="G59" s="11" t="s">
        <v>61</v>
      </c>
      <c r="H59" s="11" t="s">
        <v>61</v>
      </c>
      <c r="I59" s="11" t="s">
        <v>61</v>
      </c>
      <c r="J59" s="11" t="s">
        <v>61</v>
      </c>
      <c r="K59" s="11" t="s">
        <v>61</v>
      </c>
      <c r="L59" s="11" t="s">
        <v>61</v>
      </c>
      <c r="M59" s="11" t="s">
        <v>61</v>
      </c>
      <c r="N59" s="11" t="s">
        <v>61</v>
      </c>
      <c r="O59" s="11" t="s">
        <v>61</v>
      </c>
      <c r="P59" s="11" t="s">
        <v>61</v>
      </c>
      <c r="Q59" s="11" t="s">
        <v>61</v>
      </c>
      <c r="R59" s="11" t="s">
        <v>61</v>
      </c>
      <c r="S59" s="11" t="s">
        <v>61</v>
      </c>
      <c r="T59" s="11" t="s">
        <v>61</v>
      </c>
      <c r="U59" s="11" t="s">
        <v>62</v>
      </c>
      <c r="V59" s="11" t="s">
        <v>62</v>
      </c>
      <c r="W59" s="11" t="s">
        <v>62</v>
      </c>
      <c r="X59" s="11" t="s">
        <v>61</v>
      </c>
      <c r="Y59" s="11" t="s">
        <v>62</v>
      </c>
      <c r="Z59" s="11" t="s">
        <v>61</v>
      </c>
      <c r="AA59" s="11" t="s">
        <v>61</v>
      </c>
      <c r="AB59" s="11" t="s">
        <v>61</v>
      </c>
      <c r="AC59" s="11" t="s">
        <v>61</v>
      </c>
      <c r="AD59" s="11" t="s">
        <v>61</v>
      </c>
      <c r="AE59" s="11" t="s">
        <v>61</v>
      </c>
      <c r="AF59" s="11" t="s">
        <v>61</v>
      </c>
      <c r="AG59" s="11" t="s">
        <v>61</v>
      </c>
      <c r="AH59" s="11" t="s">
        <v>61</v>
      </c>
      <c r="AI59" s="11" t="s">
        <v>61</v>
      </c>
      <c r="AJ59" s="11" t="s">
        <v>61</v>
      </c>
      <c r="AK59" s="11" t="s">
        <v>61</v>
      </c>
      <c r="AL59" s="11" t="s">
        <v>61</v>
      </c>
      <c r="AM59" s="11" t="s">
        <v>61</v>
      </c>
      <c r="AN59" s="11" t="s">
        <v>61</v>
      </c>
      <c r="AO59" s="11" t="s">
        <v>61</v>
      </c>
      <c r="AP59" s="11" t="s">
        <v>61</v>
      </c>
      <c r="AQ59" s="11" t="s">
        <v>61</v>
      </c>
      <c r="AR59" s="11" t="s">
        <v>61</v>
      </c>
      <c r="AS59" s="11" t="s">
        <v>61</v>
      </c>
      <c r="AT59" s="11" t="s">
        <v>61</v>
      </c>
      <c r="AU59" s="11" t="s">
        <v>61</v>
      </c>
      <c r="AV59" s="11" t="s">
        <v>62</v>
      </c>
      <c r="AW59" s="11" t="s">
        <v>61</v>
      </c>
      <c r="AX59" s="11" t="s">
        <v>61</v>
      </c>
      <c r="AY59" s="11" t="s">
        <v>61</v>
      </c>
      <c r="AZ59" s="11" t="s">
        <v>61</v>
      </c>
      <c r="BA59" s="11" t="s">
        <v>61</v>
      </c>
      <c r="BB59" s="11" t="s">
        <v>61</v>
      </c>
    </row>
    <row r="60" spans="1:54" ht="39" customHeight="1" x14ac:dyDescent="0.35">
      <c r="A60" s="148"/>
      <c r="B60" s="20" t="s">
        <v>130</v>
      </c>
      <c r="C60" s="11" t="s">
        <v>62</v>
      </c>
      <c r="D60" s="11" t="s">
        <v>61</v>
      </c>
      <c r="E60" s="11" t="s">
        <v>61</v>
      </c>
      <c r="F60" s="11" t="s">
        <v>62</v>
      </c>
      <c r="G60" s="11" t="s">
        <v>61</v>
      </c>
      <c r="H60" s="11" t="s">
        <v>62</v>
      </c>
      <c r="I60" s="11" t="s">
        <v>61</v>
      </c>
      <c r="J60" s="11" t="s">
        <v>61</v>
      </c>
      <c r="K60" s="11" t="s">
        <v>61</v>
      </c>
      <c r="L60" s="11" t="s">
        <v>61</v>
      </c>
      <c r="M60" s="11" t="s">
        <v>61</v>
      </c>
      <c r="N60" s="11" t="s">
        <v>61</v>
      </c>
      <c r="O60" s="11" t="s">
        <v>61</v>
      </c>
      <c r="P60" s="11" t="s">
        <v>61</v>
      </c>
      <c r="Q60" s="11" t="s">
        <v>61</v>
      </c>
      <c r="R60" s="11" t="s">
        <v>61</v>
      </c>
      <c r="S60" s="11" t="s">
        <v>62</v>
      </c>
      <c r="T60" s="11" t="s">
        <v>61</v>
      </c>
      <c r="U60" s="11" t="s">
        <v>61</v>
      </c>
      <c r="V60" s="11" t="s">
        <v>62</v>
      </c>
      <c r="W60" s="11" t="s">
        <v>62</v>
      </c>
      <c r="X60" s="11" t="s">
        <v>62</v>
      </c>
      <c r="Y60" s="11" t="s">
        <v>62</v>
      </c>
      <c r="Z60" s="11" t="s">
        <v>61</v>
      </c>
      <c r="AA60" s="11" t="s">
        <v>61</v>
      </c>
      <c r="AB60" s="11" t="s">
        <v>61</v>
      </c>
      <c r="AC60" s="11" t="s">
        <v>61</v>
      </c>
      <c r="AD60" s="11" t="s">
        <v>61</v>
      </c>
      <c r="AE60" s="11" t="s">
        <v>61</v>
      </c>
      <c r="AF60" s="11" t="s">
        <v>61</v>
      </c>
      <c r="AG60" s="11" t="s">
        <v>61</v>
      </c>
      <c r="AH60" s="11" t="s">
        <v>61</v>
      </c>
      <c r="AI60" s="11" t="s">
        <v>61</v>
      </c>
      <c r="AJ60" s="11" t="s">
        <v>61</v>
      </c>
      <c r="AK60" s="11" t="s">
        <v>61</v>
      </c>
      <c r="AL60" s="11" t="s">
        <v>61</v>
      </c>
      <c r="AM60" s="11" t="s">
        <v>61</v>
      </c>
      <c r="AN60" s="11" t="s">
        <v>61</v>
      </c>
      <c r="AO60" s="11" t="s">
        <v>61</v>
      </c>
      <c r="AP60" s="11" t="s">
        <v>61</v>
      </c>
      <c r="AQ60" s="11" t="s">
        <v>61</v>
      </c>
      <c r="AR60" s="11" t="s">
        <v>61</v>
      </c>
      <c r="AS60" s="11" t="s">
        <v>61</v>
      </c>
      <c r="AT60" s="11" t="s">
        <v>61</v>
      </c>
      <c r="AU60" s="11" t="s">
        <v>61</v>
      </c>
      <c r="AV60" s="11" t="s">
        <v>61</v>
      </c>
      <c r="AW60" s="11" t="s">
        <v>61</v>
      </c>
      <c r="AX60" s="11" t="s">
        <v>61</v>
      </c>
      <c r="AY60" s="11" t="s">
        <v>61</v>
      </c>
      <c r="AZ60" s="11" t="s">
        <v>61</v>
      </c>
      <c r="BA60" s="11" t="s">
        <v>61</v>
      </c>
      <c r="BB60" s="11" t="s">
        <v>61</v>
      </c>
    </row>
    <row r="61" spans="1:54" ht="39" customHeight="1" x14ac:dyDescent="0.35">
      <c r="A61" s="148"/>
      <c r="B61" s="20" t="s">
        <v>131</v>
      </c>
      <c r="C61" s="11" t="s">
        <v>61</v>
      </c>
      <c r="D61" s="11" t="s">
        <v>61</v>
      </c>
      <c r="E61" s="11" t="s">
        <v>61</v>
      </c>
      <c r="F61" s="11" t="s">
        <v>61</v>
      </c>
      <c r="G61" s="11" t="s">
        <v>61</v>
      </c>
      <c r="H61" s="11" t="s">
        <v>61</v>
      </c>
      <c r="I61" s="11" t="s">
        <v>61</v>
      </c>
      <c r="J61" s="11" t="s">
        <v>61</v>
      </c>
      <c r="K61" s="11" t="s">
        <v>61</v>
      </c>
      <c r="L61" s="11" t="s">
        <v>61</v>
      </c>
      <c r="M61" s="11" t="s">
        <v>61</v>
      </c>
      <c r="N61" s="11" t="s">
        <v>61</v>
      </c>
      <c r="O61" s="11" t="s">
        <v>61</v>
      </c>
      <c r="P61" s="11" t="s">
        <v>61</v>
      </c>
      <c r="Q61" s="11" t="s">
        <v>61</v>
      </c>
      <c r="R61" s="11" t="s">
        <v>61</v>
      </c>
      <c r="S61" s="11" t="s">
        <v>61</v>
      </c>
      <c r="T61" s="11" t="s">
        <v>61</v>
      </c>
      <c r="U61" s="11" t="s">
        <v>61</v>
      </c>
      <c r="V61" s="11" t="s">
        <v>62</v>
      </c>
      <c r="W61" s="11" t="s">
        <v>61</v>
      </c>
      <c r="X61" s="11" t="s">
        <v>62</v>
      </c>
      <c r="Y61" s="11" t="s">
        <v>62</v>
      </c>
      <c r="Z61" s="11" t="s">
        <v>61</v>
      </c>
      <c r="AA61" s="11" t="s">
        <v>61</v>
      </c>
      <c r="AB61" s="11" t="s">
        <v>61</v>
      </c>
      <c r="AC61" s="11" t="s">
        <v>61</v>
      </c>
      <c r="AD61" s="11" t="s">
        <v>61</v>
      </c>
      <c r="AE61" s="11" t="s">
        <v>61</v>
      </c>
      <c r="AF61" s="11" t="s">
        <v>61</v>
      </c>
      <c r="AG61" s="11" t="s">
        <v>61</v>
      </c>
      <c r="AH61" s="11" t="s">
        <v>61</v>
      </c>
      <c r="AI61" s="11" t="s">
        <v>61</v>
      </c>
      <c r="AJ61" s="11" t="s">
        <v>61</v>
      </c>
      <c r="AK61" s="11" t="s">
        <v>61</v>
      </c>
      <c r="AL61" s="11" t="s">
        <v>61</v>
      </c>
      <c r="AM61" s="11" t="s">
        <v>61</v>
      </c>
      <c r="AN61" s="11" t="s">
        <v>61</v>
      </c>
      <c r="AO61" s="11" t="s">
        <v>61</v>
      </c>
      <c r="AP61" s="11" t="s">
        <v>61</v>
      </c>
      <c r="AQ61" s="11" t="s">
        <v>61</v>
      </c>
      <c r="AR61" s="11" t="s">
        <v>61</v>
      </c>
      <c r="AS61" s="11" t="s">
        <v>61</v>
      </c>
      <c r="AT61" s="11" t="s">
        <v>61</v>
      </c>
      <c r="AU61" s="11" t="s">
        <v>61</v>
      </c>
      <c r="AV61" s="11" t="s">
        <v>61</v>
      </c>
      <c r="AW61" s="11" t="s">
        <v>61</v>
      </c>
      <c r="AX61" s="11" t="s">
        <v>61</v>
      </c>
      <c r="AY61" s="11" t="s">
        <v>61</v>
      </c>
      <c r="AZ61" s="11" t="s">
        <v>61</v>
      </c>
      <c r="BA61" s="11" t="s">
        <v>61</v>
      </c>
      <c r="BB61" s="11" t="s">
        <v>61</v>
      </c>
    </row>
    <row r="62" spans="1:54" ht="39" customHeight="1" x14ac:dyDescent="0.35">
      <c r="A62" s="148"/>
      <c r="B62" s="20" t="s">
        <v>132</v>
      </c>
      <c r="C62" s="11" t="s">
        <v>61</v>
      </c>
      <c r="D62" s="11" t="s">
        <v>61</v>
      </c>
      <c r="E62" s="11" t="s">
        <v>61</v>
      </c>
      <c r="F62" s="11" t="s">
        <v>61</v>
      </c>
      <c r="G62" s="11" t="s">
        <v>61</v>
      </c>
      <c r="H62" s="11" t="s">
        <v>61</v>
      </c>
      <c r="I62" s="11" t="s">
        <v>61</v>
      </c>
      <c r="J62" s="11" t="s">
        <v>61</v>
      </c>
      <c r="K62" s="11" t="s">
        <v>61</v>
      </c>
      <c r="L62" s="11" t="s">
        <v>61</v>
      </c>
      <c r="M62" s="11" t="s">
        <v>61</v>
      </c>
      <c r="N62" s="11" t="s">
        <v>61</v>
      </c>
      <c r="O62" s="11" t="s">
        <v>61</v>
      </c>
      <c r="P62" s="11" t="s">
        <v>61</v>
      </c>
      <c r="Q62" s="11" t="s">
        <v>61</v>
      </c>
      <c r="R62" s="11" t="s">
        <v>61</v>
      </c>
      <c r="S62" s="11" t="s">
        <v>62</v>
      </c>
      <c r="T62" s="11" t="s">
        <v>61</v>
      </c>
      <c r="U62" s="11" t="s">
        <v>62</v>
      </c>
      <c r="V62" s="11" t="s">
        <v>62</v>
      </c>
      <c r="W62" s="11" t="s">
        <v>61</v>
      </c>
      <c r="X62" s="11" t="s">
        <v>61</v>
      </c>
      <c r="Y62" s="11" t="s">
        <v>62</v>
      </c>
      <c r="Z62" s="11" t="s">
        <v>61</v>
      </c>
      <c r="AA62" s="11" t="s">
        <v>61</v>
      </c>
      <c r="AB62" s="11" t="s">
        <v>61</v>
      </c>
      <c r="AC62" s="11" t="s">
        <v>61</v>
      </c>
      <c r="AD62" s="11" t="s">
        <v>61</v>
      </c>
      <c r="AE62" s="11" t="s">
        <v>61</v>
      </c>
      <c r="AF62" s="11" t="s">
        <v>61</v>
      </c>
      <c r="AG62" s="11" t="s">
        <v>61</v>
      </c>
      <c r="AH62" s="11" t="s">
        <v>61</v>
      </c>
      <c r="AI62" s="11" t="s">
        <v>61</v>
      </c>
      <c r="AJ62" s="11" t="s">
        <v>61</v>
      </c>
      <c r="AK62" s="11" t="s">
        <v>61</v>
      </c>
      <c r="AL62" s="11" t="s">
        <v>61</v>
      </c>
      <c r="AM62" s="11" t="s">
        <v>61</v>
      </c>
      <c r="AN62" s="11" t="s">
        <v>61</v>
      </c>
      <c r="AO62" s="11" t="s">
        <v>61</v>
      </c>
      <c r="AP62" s="11" t="s">
        <v>61</v>
      </c>
      <c r="AQ62" s="11" t="s">
        <v>61</v>
      </c>
      <c r="AR62" s="11" t="s">
        <v>61</v>
      </c>
      <c r="AS62" s="11" t="s">
        <v>61</v>
      </c>
      <c r="AT62" s="11" t="s">
        <v>61</v>
      </c>
      <c r="AU62" s="11" t="s">
        <v>61</v>
      </c>
      <c r="AV62" s="11" t="s">
        <v>61</v>
      </c>
      <c r="AW62" s="11" t="s">
        <v>61</v>
      </c>
      <c r="AX62" s="11" t="s">
        <v>61</v>
      </c>
      <c r="AY62" s="11" t="s">
        <v>61</v>
      </c>
      <c r="AZ62" s="11" t="s">
        <v>61</v>
      </c>
      <c r="BA62" s="11" t="s">
        <v>61</v>
      </c>
      <c r="BB62" s="11" t="s">
        <v>61</v>
      </c>
    </row>
    <row r="63" spans="1:54" ht="39" customHeight="1" x14ac:dyDescent="0.35">
      <c r="A63" s="148"/>
      <c r="B63" s="20" t="s">
        <v>133</v>
      </c>
      <c r="C63" s="11" t="s">
        <v>61</v>
      </c>
      <c r="D63" s="11" t="s">
        <v>61</v>
      </c>
      <c r="E63" s="11" t="s">
        <v>61</v>
      </c>
      <c r="F63" s="11" t="s">
        <v>61</v>
      </c>
      <c r="G63" s="11" t="s">
        <v>61</v>
      </c>
      <c r="H63" s="11" t="s">
        <v>61</v>
      </c>
      <c r="I63" s="11" t="s">
        <v>61</v>
      </c>
      <c r="J63" s="11" t="s">
        <v>61</v>
      </c>
      <c r="K63" s="11" t="s">
        <v>61</v>
      </c>
      <c r="L63" s="11" t="s">
        <v>61</v>
      </c>
      <c r="M63" s="11" t="s">
        <v>61</v>
      </c>
      <c r="N63" s="11" t="s">
        <v>61</v>
      </c>
      <c r="O63" s="11" t="s">
        <v>61</v>
      </c>
      <c r="P63" s="11" t="s">
        <v>61</v>
      </c>
      <c r="Q63" s="11" t="s">
        <v>61</v>
      </c>
      <c r="R63" s="11" t="s">
        <v>61</v>
      </c>
      <c r="S63" s="11" t="s">
        <v>61</v>
      </c>
      <c r="T63" s="11" t="s">
        <v>61</v>
      </c>
      <c r="U63" s="11" t="s">
        <v>61</v>
      </c>
      <c r="V63" s="11" t="s">
        <v>61</v>
      </c>
      <c r="W63" s="11" t="s">
        <v>61</v>
      </c>
      <c r="X63" s="11" t="s">
        <v>61</v>
      </c>
      <c r="Y63" s="11" t="s">
        <v>62</v>
      </c>
      <c r="Z63" s="11" t="s">
        <v>61</v>
      </c>
      <c r="AA63" s="11" t="s">
        <v>61</v>
      </c>
      <c r="AB63" s="11" t="s">
        <v>61</v>
      </c>
      <c r="AC63" s="11" t="s">
        <v>61</v>
      </c>
      <c r="AD63" s="11" t="s">
        <v>61</v>
      </c>
      <c r="AE63" s="11" t="s">
        <v>61</v>
      </c>
      <c r="AF63" s="11" t="s">
        <v>61</v>
      </c>
      <c r="AG63" s="11" t="s">
        <v>61</v>
      </c>
      <c r="AH63" s="11" t="s">
        <v>61</v>
      </c>
      <c r="AI63" s="11" t="s">
        <v>61</v>
      </c>
      <c r="AJ63" s="11" t="s">
        <v>61</v>
      </c>
      <c r="AK63" s="11" t="s">
        <v>61</v>
      </c>
      <c r="AL63" s="11" t="s">
        <v>61</v>
      </c>
      <c r="AM63" s="11" t="s">
        <v>61</v>
      </c>
      <c r="AN63" s="11" t="s">
        <v>61</v>
      </c>
      <c r="AO63" s="11" t="s">
        <v>61</v>
      </c>
      <c r="AP63" s="11" t="s">
        <v>61</v>
      </c>
      <c r="AQ63" s="11" t="s">
        <v>61</v>
      </c>
      <c r="AR63" s="11" t="s">
        <v>61</v>
      </c>
      <c r="AS63" s="11" t="s">
        <v>61</v>
      </c>
      <c r="AT63" s="11" t="s">
        <v>61</v>
      </c>
      <c r="AU63" s="11" t="s">
        <v>61</v>
      </c>
      <c r="AV63" s="11" t="s">
        <v>61</v>
      </c>
      <c r="AW63" s="11" t="s">
        <v>61</v>
      </c>
      <c r="AX63" s="11" t="s">
        <v>61</v>
      </c>
      <c r="AY63" s="11" t="s">
        <v>61</v>
      </c>
      <c r="AZ63" s="11" t="s">
        <v>61</v>
      </c>
      <c r="BA63" s="11" t="s">
        <v>61</v>
      </c>
      <c r="BB63" s="11" t="s">
        <v>61</v>
      </c>
    </row>
    <row r="64" spans="1:54" ht="39" customHeight="1" x14ac:dyDescent="0.35">
      <c r="A64" s="148"/>
      <c r="B64" s="20" t="s">
        <v>134</v>
      </c>
      <c r="C64" s="11" t="s">
        <v>61</v>
      </c>
      <c r="D64" s="11" t="s">
        <v>61</v>
      </c>
      <c r="E64" s="11" t="s">
        <v>61</v>
      </c>
      <c r="F64" s="11" t="s">
        <v>61</v>
      </c>
      <c r="G64" s="11" t="s">
        <v>61</v>
      </c>
      <c r="H64" s="11" t="s">
        <v>61</v>
      </c>
      <c r="I64" s="11" t="s">
        <v>61</v>
      </c>
      <c r="J64" s="11" t="s">
        <v>61</v>
      </c>
      <c r="K64" s="11" t="s">
        <v>61</v>
      </c>
      <c r="L64" s="11" t="s">
        <v>61</v>
      </c>
      <c r="M64" s="11" t="s">
        <v>61</v>
      </c>
      <c r="N64" s="11" t="s">
        <v>61</v>
      </c>
      <c r="O64" s="11" t="s">
        <v>61</v>
      </c>
      <c r="P64" s="11" t="s">
        <v>61</v>
      </c>
      <c r="Q64" s="11" t="s">
        <v>61</v>
      </c>
      <c r="R64" s="11" t="s">
        <v>61</v>
      </c>
      <c r="S64" s="11" t="s">
        <v>61</v>
      </c>
      <c r="T64" s="11" t="s">
        <v>61</v>
      </c>
      <c r="U64" s="11" t="s">
        <v>62</v>
      </c>
      <c r="V64" s="11" t="s">
        <v>61</v>
      </c>
      <c r="W64" s="11" t="s">
        <v>61</v>
      </c>
      <c r="X64" s="11" t="s">
        <v>61</v>
      </c>
      <c r="Y64" s="11" t="s">
        <v>62</v>
      </c>
      <c r="Z64" s="11" t="s">
        <v>61</v>
      </c>
      <c r="AA64" s="11" t="s">
        <v>61</v>
      </c>
      <c r="AB64" s="11" t="s">
        <v>61</v>
      </c>
      <c r="AC64" s="11" t="s">
        <v>61</v>
      </c>
      <c r="AD64" s="11" t="s">
        <v>61</v>
      </c>
      <c r="AE64" s="11" t="s">
        <v>61</v>
      </c>
      <c r="AF64" s="11" t="s">
        <v>61</v>
      </c>
      <c r="AG64" s="11" t="s">
        <v>61</v>
      </c>
      <c r="AH64" s="11" t="s">
        <v>61</v>
      </c>
      <c r="AI64" s="11" t="s">
        <v>61</v>
      </c>
      <c r="AJ64" s="11" t="s">
        <v>61</v>
      </c>
      <c r="AK64" s="11" t="s">
        <v>61</v>
      </c>
      <c r="AL64" s="11" t="s">
        <v>61</v>
      </c>
      <c r="AM64" s="11" t="s">
        <v>61</v>
      </c>
      <c r="AN64" s="11" t="s">
        <v>61</v>
      </c>
      <c r="AO64" s="11" t="s">
        <v>61</v>
      </c>
      <c r="AP64" s="11" t="s">
        <v>61</v>
      </c>
      <c r="AQ64" s="11" t="s">
        <v>61</v>
      </c>
      <c r="AR64" s="11" t="s">
        <v>61</v>
      </c>
      <c r="AS64" s="11" t="s">
        <v>61</v>
      </c>
      <c r="AT64" s="11" t="s">
        <v>61</v>
      </c>
      <c r="AU64" s="11" t="s">
        <v>61</v>
      </c>
      <c r="AV64" s="11" t="s">
        <v>61</v>
      </c>
      <c r="AW64" s="11" t="s">
        <v>61</v>
      </c>
      <c r="AX64" s="11" t="s">
        <v>61</v>
      </c>
      <c r="AY64" s="11" t="s">
        <v>61</v>
      </c>
      <c r="AZ64" s="11" t="s">
        <v>61</v>
      </c>
      <c r="BA64" s="11" t="s">
        <v>61</v>
      </c>
      <c r="BB64" s="11" t="s">
        <v>61</v>
      </c>
    </row>
    <row r="65" spans="1:54" ht="39" customHeight="1" x14ac:dyDescent="0.35">
      <c r="A65" s="148"/>
      <c r="B65" s="20" t="s">
        <v>135</v>
      </c>
      <c r="C65" s="11" t="s">
        <v>62</v>
      </c>
      <c r="D65" s="11" t="s">
        <v>61</v>
      </c>
      <c r="E65" s="11" t="s">
        <v>61</v>
      </c>
      <c r="F65" s="11" t="s">
        <v>61</v>
      </c>
      <c r="G65" s="11" t="s">
        <v>61</v>
      </c>
      <c r="H65" s="11" t="s">
        <v>61</v>
      </c>
      <c r="I65" s="11" t="s">
        <v>61</v>
      </c>
      <c r="J65" s="11" t="s">
        <v>61</v>
      </c>
      <c r="K65" s="11" t="s">
        <v>61</v>
      </c>
      <c r="L65" s="11" t="s">
        <v>61</v>
      </c>
      <c r="M65" s="11" t="s">
        <v>61</v>
      </c>
      <c r="N65" s="11" t="s">
        <v>61</v>
      </c>
      <c r="O65" s="11" t="s">
        <v>61</v>
      </c>
      <c r="P65" s="11" t="s">
        <v>61</v>
      </c>
      <c r="Q65" s="11" t="s">
        <v>61</v>
      </c>
      <c r="R65" s="11" t="s">
        <v>61</v>
      </c>
      <c r="S65" s="11" t="s">
        <v>61</v>
      </c>
      <c r="T65" s="11" t="s">
        <v>61</v>
      </c>
      <c r="U65" s="11" t="s">
        <v>62</v>
      </c>
      <c r="V65" s="11" t="s">
        <v>62</v>
      </c>
      <c r="W65" s="11" t="s">
        <v>62</v>
      </c>
      <c r="X65" s="11" t="s">
        <v>61</v>
      </c>
      <c r="Y65" s="11" t="s">
        <v>62</v>
      </c>
      <c r="Z65" s="11" t="s">
        <v>61</v>
      </c>
      <c r="AA65" s="11" t="s">
        <v>61</v>
      </c>
      <c r="AB65" s="11" t="s">
        <v>61</v>
      </c>
      <c r="AC65" s="11" t="s">
        <v>61</v>
      </c>
      <c r="AD65" s="11" t="s">
        <v>61</v>
      </c>
      <c r="AE65" s="11" t="s">
        <v>61</v>
      </c>
      <c r="AF65" s="11" t="s">
        <v>61</v>
      </c>
      <c r="AG65" s="11" t="s">
        <v>61</v>
      </c>
      <c r="AH65" s="11" t="s">
        <v>61</v>
      </c>
      <c r="AI65" s="11" t="s">
        <v>61</v>
      </c>
      <c r="AJ65" s="11" t="s">
        <v>61</v>
      </c>
      <c r="AK65" s="11" t="s">
        <v>61</v>
      </c>
      <c r="AL65" s="11" t="s">
        <v>61</v>
      </c>
      <c r="AM65" s="11" t="s">
        <v>61</v>
      </c>
      <c r="AN65" s="11" t="s">
        <v>61</v>
      </c>
      <c r="AO65" s="11" t="s">
        <v>61</v>
      </c>
      <c r="AP65" s="11" t="s">
        <v>61</v>
      </c>
      <c r="AQ65" s="11" t="s">
        <v>61</v>
      </c>
      <c r="AR65" s="11" t="s">
        <v>61</v>
      </c>
      <c r="AS65" s="11" t="s">
        <v>61</v>
      </c>
      <c r="AT65" s="11" t="s">
        <v>61</v>
      </c>
      <c r="AU65" s="11" t="s">
        <v>61</v>
      </c>
      <c r="AV65" s="11" t="s">
        <v>61</v>
      </c>
      <c r="AW65" s="11" t="s">
        <v>61</v>
      </c>
      <c r="AX65" s="11" t="s">
        <v>61</v>
      </c>
      <c r="AY65" s="11" t="s">
        <v>61</v>
      </c>
      <c r="AZ65" s="11" t="s">
        <v>61</v>
      </c>
      <c r="BA65" s="11" t="s">
        <v>61</v>
      </c>
      <c r="BB65" s="11" t="s">
        <v>61</v>
      </c>
    </row>
    <row r="66" spans="1:54" ht="39" customHeight="1" x14ac:dyDescent="0.35">
      <c r="A66" s="148"/>
      <c r="B66" s="20" t="s">
        <v>136</v>
      </c>
      <c r="C66" s="11" t="s">
        <v>62</v>
      </c>
      <c r="D66" s="11" t="s">
        <v>61</v>
      </c>
      <c r="E66" s="11" t="s">
        <v>61</v>
      </c>
      <c r="F66" s="11" t="s">
        <v>62</v>
      </c>
      <c r="G66" s="11" t="s">
        <v>62</v>
      </c>
      <c r="H66" s="11" t="s">
        <v>61</v>
      </c>
      <c r="I66" s="11" t="s">
        <v>62</v>
      </c>
      <c r="J66" s="11" t="s">
        <v>61</v>
      </c>
      <c r="K66" s="11" t="s">
        <v>61</v>
      </c>
      <c r="L66" s="11" t="s">
        <v>61</v>
      </c>
      <c r="M66" s="11" t="s">
        <v>61</v>
      </c>
      <c r="N66" s="11" t="s">
        <v>61</v>
      </c>
      <c r="O66" s="11" t="s">
        <v>62</v>
      </c>
      <c r="P66" s="11" t="s">
        <v>61</v>
      </c>
      <c r="Q66" s="11" t="s">
        <v>62</v>
      </c>
      <c r="R66" s="11" t="s">
        <v>62</v>
      </c>
      <c r="S66" s="11" t="s">
        <v>62</v>
      </c>
      <c r="T66" s="11" t="s">
        <v>62</v>
      </c>
      <c r="U66" s="11" t="s">
        <v>62</v>
      </c>
      <c r="V66" s="11" t="s">
        <v>62</v>
      </c>
      <c r="W66" s="11" t="s">
        <v>62</v>
      </c>
      <c r="X66" s="11" t="s">
        <v>62</v>
      </c>
      <c r="Y66" s="11" t="s">
        <v>62</v>
      </c>
      <c r="Z66" s="11" t="s">
        <v>62</v>
      </c>
      <c r="AA66" s="11" t="s">
        <v>62</v>
      </c>
      <c r="AB66" s="11" t="s">
        <v>62</v>
      </c>
      <c r="AC66" s="11" t="s">
        <v>62</v>
      </c>
      <c r="AD66" s="11" t="s">
        <v>62</v>
      </c>
      <c r="AE66" s="11" t="s">
        <v>61</v>
      </c>
      <c r="AF66" s="11" t="s">
        <v>62</v>
      </c>
      <c r="AG66" s="11" t="s">
        <v>62</v>
      </c>
      <c r="AH66" s="11" t="s">
        <v>61</v>
      </c>
      <c r="AI66" s="11" t="s">
        <v>61</v>
      </c>
      <c r="AJ66" s="11" t="s">
        <v>61</v>
      </c>
      <c r="AK66" s="11" t="s">
        <v>62</v>
      </c>
      <c r="AL66" s="11" t="s">
        <v>61</v>
      </c>
      <c r="AM66" s="11" t="s">
        <v>61</v>
      </c>
      <c r="AN66" s="11" t="s">
        <v>62</v>
      </c>
      <c r="AO66" s="11" t="s">
        <v>62</v>
      </c>
      <c r="AP66" s="11" t="s">
        <v>61</v>
      </c>
      <c r="AQ66" s="11" t="s">
        <v>61</v>
      </c>
      <c r="AR66" s="11" t="s">
        <v>62</v>
      </c>
      <c r="AS66" s="11" t="s">
        <v>62</v>
      </c>
      <c r="AT66" s="11" t="s">
        <v>62</v>
      </c>
      <c r="AU66" s="11" t="s">
        <v>62</v>
      </c>
      <c r="AV66" s="11" t="s">
        <v>62</v>
      </c>
      <c r="AW66" s="11" t="s">
        <v>62</v>
      </c>
      <c r="AX66" s="11" t="s">
        <v>62</v>
      </c>
      <c r="AY66" s="11" t="s">
        <v>62</v>
      </c>
      <c r="AZ66" s="11" t="s">
        <v>61</v>
      </c>
      <c r="BA66" s="11" t="s">
        <v>62</v>
      </c>
      <c r="BB66" s="11" t="s">
        <v>62</v>
      </c>
    </row>
    <row r="67" spans="1:54" ht="39" customHeight="1" x14ac:dyDescent="0.35">
      <c r="A67" s="148"/>
      <c r="B67" s="18" t="s">
        <v>137</v>
      </c>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row>
    <row r="68" spans="1:54" ht="39" customHeight="1" x14ac:dyDescent="0.35">
      <c r="A68" s="148"/>
      <c r="B68" s="20" t="s">
        <v>138</v>
      </c>
      <c r="C68" s="11" t="s">
        <v>62</v>
      </c>
      <c r="D68" s="11" t="s">
        <v>61</v>
      </c>
      <c r="E68" s="11" t="s">
        <v>61</v>
      </c>
      <c r="F68" s="11" t="s">
        <v>62</v>
      </c>
      <c r="G68" s="11" t="s">
        <v>61</v>
      </c>
      <c r="H68" s="11" t="s">
        <v>61</v>
      </c>
      <c r="I68" s="11" t="s">
        <v>61</v>
      </c>
      <c r="J68" s="11" t="s">
        <v>61</v>
      </c>
      <c r="K68" s="11" t="s">
        <v>62</v>
      </c>
      <c r="L68" s="11" t="s">
        <v>62</v>
      </c>
      <c r="M68" s="11" t="s">
        <v>62</v>
      </c>
      <c r="N68" s="11" t="s">
        <v>62</v>
      </c>
      <c r="O68" s="11" t="s">
        <v>62</v>
      </c>
      <c r="P68" s="11" t="s">
        <v>62</v>
      </c>
      <c r="Q68" s="11" t="s">
        <v>62</v>
      </c>
      <c r="R68" s="11" t="s">
        <v>62</v>
      </c>
      <c r="S68" s="11" t="s">
        <v>62</v>
      </c>
      <c r="T68" s="11" t="s">
        <v>62</v>
      </c>
      <c r="U68" s="11" t="s">
        <v>62</v>
      </c>
      <c r="V68" s="11" t="s">
        <v>61</v>
      </c>
      <c r="W68" s="11" t="s">
        <v>62</v>
      </c>
      <c r="X68" s="11" t="s">
        <v>61</v>
      </c>
      <c r="Y68" s="11" t="s">
        <v>61</v>
      </c>
      <c r="Z68" s="11" t="s">
        <v>61</v>
      </c>
      <c r="AA68" s="11" t="s">
        <v>62</v>
      </c>
      <c r="AB68" s="11" t="s">
        <v>62</v>
      </c>
      <c r="AC68" s="11" t="s">
        <v>62</v>
      </c>
      <c r="AD68" s="11" t="s">
        <v>62</v>
      </c>
      <c r="AE68" s="11" t="s">
        <v>62</v>
      </c>
      <c r="AF68" s="11" t="s">
        <v>62</v>
      </c>
      <c r="AG68" s="11" t="s">
        <v>62</v>
      </c>
      <c r="AH68" s="11" t="s">
        <v>62</v>
      </c>
      <c r="AI68" s="11" t="s">
        <v>62</v>
      </c>
      <c r="AJ68" s="11" t="s">
        <v>62</v>
      </c>
      <c r="AK68" s="11" t="s">
        <v>62</v>
      </c>
      <c r="AL68" s="11" t="s">
        <v>62</v>
      </c>
      <c r="AM68" s="11" t="s">
        <v>62</v>
      </c>
      <c r="AN68" s="11" t="s">
        <v>61</v>
      </c>
      <c r="AO68" s="11" t="s">
        <v>62</v>
      </c>
      <c r="AP68" s="11" t="s">
        <v>62</v>
      </c>
      <c r="AQ68" s="11" t="s">
        <v>62</v>
      </c>
      <c r="AR68" s="11" t="s">
        <v>62</v>
      </c>
      <c r="AS68" s="11" t="s">
        <v>62</v>
      </c>
      <c r="AT68" s="11" t="s">
        <v>61</v>
      </c>
      <c r="AU68" s="11" t="s">
        <v>61</v>
      </c>
      <c r="AV68" s="11" t="s">
        <v>61</v>
      </c>
      <c r="AW68" s="11" t="s">
        <v>62</v>
      </c>
      <c r="AX68" s="11" t="s">
        <v>61</v>
      </c>
      <c r="AY68" s="11" t="s">
        <v>61</v>
      </c>
      <c r="AZ68" s="11" t="s">
        <v>61</v>
      </c>
      <c r="BA68" s="11" t="s">
        <v>61</v>
      </c>
      <c r="BB68" s="11" t="s">
        <v>61</v>
      </c>
    </row>
    <row r="69" spans="1:54" ht="39" customHeight="1" x14ac:dyDescent="0.35">
      <c r="A69" s="148"/>
      <c r="B69" s="20" t="s">
        <v>139</v>
      </c>
      <c r="C69" s="11" t="s">
        <v>62</v>
      </c>
      <c r="D69" s="11" t="s">
        <v>62</v>
      </c>
      <c r="E69" s="11" t="s">
        <v>61</v>
      </c>
      <c r="F69" s="11" t="s">
        <v>61</v>
      </c>
      <c r="G69" s="11" t="s">
        <v>61</v>
      </c>
      <c r="H69" s="11" t="s">
        <v>61</v>
      </c>
      <c r="I69" s="11" t="s">
        <v>62</v>
      </c>
      <c r="J69" s="11" t="s">
        <v>61</v>
      </c>
      <c r="K69" s="11" t="s">
        <v>62</v>
      </c>
      <c r="L69" s="11" t="s">
        <v>61</v>
      </c>
      <c r="M69" s="11" t="s">
        <v>62</v>
      </c>
      <c r="N69" s="11" t="s">
        <v>62</v>
      </c>
      <c r="O69" s="11" t="s">
        <v>62</v>
      </c>
      <c r="P69" s="11" t="s">
        <v>61</v>
      </c>
      <c r="Q69" s="11" t="s">
        <v>62</v>
      </c>
      <c r="R69" s="11" t="s">
        <v>62</v>
      </c>
      <c r="S69" s="11" t="s">
        <v>61</v>
      </c>
      <c r="T69" s="11" t="s">
        <v>62</v>
      </c>
      <c r="U69" s="11" t="s">
        <v>61</v>
      </c>
      <c r="V69" s="11" t="s">
        <v>61</v>
      </c>
      <c r="W69" s="11" t="s">
        <v>61</v>
      </c>
      <c r="X69" s="11" t="s">
        <v>61</v>
      </c>
      <c r="Y69" s="11" t="s">
        <v>61</v>
      </c>
      <c r="Z69" s="11" t="s">
        <v>61</v>
      </c>
      <c r="AA69" s="11" t="s">
        <v>62</v>
      </c>
      <c r="AB69" s="11" t="s">
        <v>61</v>
      </c>
      <c r="AC69" s="11" t="s">
        <v>62</v>
      </c>
      <c r="AD69" s="11" t="s">
        <v>62</v>
      </c>
      <c r="AE69" s="11" t="s">
        <v>62</v>
      </c>
      <c r="AF69" s="11" t="s">
        <v>62</v>
      </c>
      <c r="AG69" s="11" t="s">
        <v>62</v>
      </c>
      <c r="AH69" s="11" t="s">
        <v>61</v>
      </c>
      <c r="AI69" s="11" t="s">
        <v>62</v>
      </c>
      <c r="AJ69" s="11" t="s">
        <v>61</v>
      </c>
      <c r="AK69" s="11" t="s">
        <v>62</v>
      </c>
      <c r="AL69" s="11" t="s">
        <v>61</v>
      </c>
      <c r="AM69" s="11" t="s">
        <v>62</v>
      </c>
      <c r="AN69" s="11" t="s">
        <v>61</v>
      </c>
      <c r="AO69" s="11" t="s">
        <v>61</v>
      </c>
      <c r="AP69" s="11" t="s">
        <v>61</v>
      </c>
      <c r="AQ69" s="11" t="s">
        <v>61</v>
      </c>
      <c r="AR69" s="11" t="s">
        <v>62</v>
      </c>
      <c r="AS69" s="11" t="s">
        <v>61</v>
      </c>
      <c r="AT69" s="11" t="s">
        <v>61</v>
      </c>
      <c r="AU69" s="11" t="s">
        <v>61</v>
      </c>
      <c r="AV69" s="11" t="s">
        <v>61</v>
      </c>
      <c r="AW69" s="11" t="s">
        <v>62</v>
      </c>
      <c r="AX69" s="11" t="s">
        <v>61</v>
      </c>
      <c r="AY69" s="11" t="s">
        <v>61</v>
      </c>
      <c r="AZ69" s="11" t="s">
        <v>61</v>
      </c>
      <c r="BA69" s="11" t="s">
        <v>61</v>
      </c>
      <c r="BB69" s="11" t="s">
        <v>61</v>
      </c>
    </row>
    <row r="70" spans="1:54" ht="39" customHeight="1" x14ac:dyDescent="0.35">
      <c r="A70" s="148"/>
      <c r="B70" s="20" t="s">
        <v>140</v>
      </c>
      <c r="C70" s="11" t="s">
        <v>62</v>
      </c>
      <c r="D70" s="11" t="s">
        <v>62</v>
      </c>
      <c r="E70" s="11" t="s">
        <v>61</v>
      </c>
      <c r="F70" s="11" t="s">
        <v>61</v>
      </c>
      <c r="G70" s="11" t="s">
        <v>61</v>
      </c>
      <c r="H70" s="11" t="s">
        <v>61</v>
      </c>
      <c r="I70" s="11" t="s">
        <v>62</v>
      </c>
      <c r="J70" s="11" t="s">
        <v>61</v>
      </c>
      <c r="K70" s="11" t="s">
        <v>62</v>
      </c>
      <c r="L70" s="11" t="s">
        <v>61</v>
      </c>
      <c r="M70" s="11" t="s">
        <v>62</v>
      </c>
      <c r="N70" s="11" t="s">
        <v>62</v>
      </c>
      <c r="O70" s="11" t="s">
        <v>62</v>
      </c>
      <c r="P70" s="11" t="s">
        <v>61</v>
      </c>
      <c r="Q70" s="11" t="s">
        <v>62</v>
      </c>
      <c r="R70" s="11" t="s">
        <v>62</v>
      </c>
      <c r="S70" s="11" t="s">
        <v>61</v>
      </c>
      <c r="T70" s="11" t="s">
        <v>62</v>
      </c>
      <c r="U70" s="11" t="s">
        <v>61</v>
      </c>
      <c r="V70" s="11" t="s">
        <v>61</v>
      </c>
      <c r="W70" s="11" t="s">
        <v>62</v>
      </c>
      <c r="X70" s="11" t="s">
        <v>61</v>
      </c>
      <c r="Y70" s="11" t="s">
        <v>61</v>
      </c>
      <c r="Z70" s="11" t="s">
        <v>61</v>
      </c>
      <c r="AA70" s="11" t="s">
        <v>62</v>
      </c>
      <c r="AB70" s="11" t="s">
        <v>62</v>
      </c>
      <c r="AC70" s="11" t="s">
        <v>62</v>
      </c>
      <c r="AD70" s="11" t="s">
        <v>62</v>
      </c>
      <c r="AE70" s="11" t="s">
        <v>62</v>
      </c>
      <c r="AF70" s="11" t="s">
        <v>62</v>
      </c>
      <c r="AG70" s="11" t="s">
        <v>62</v>
      </c>
      <c r="AH70" s="11" t="s">
        <v>61</v>
      </c>
      <c r="AI70" s="11" t="s">
        <v>62</v>
      </c>
      <c r="AJ70" s="11" t="s">
        <v>61</v>
      </c>
      <c r="AK70" s="11" t="s">
        <v>61</v>
      </c>
      <c r="AL70" s="11" t="s">
        <v>62</v>
      </c>
      <c r="AM70" s="11" t="s">
        <v>62</v>
      </c>
      <c r="AN70" s="11" t="s">
        <v>61</v>
      </c>
      <c r="AO70" s="11" t="s">
        <v>62</v>
      </c>
      <c r="AP70" s="11" t="s">
        <v>61</v>
      </c>
      <c r="AQ70" s="11" t="s">
        <v>62</v>
      </c>
      <c r="AR70" s="11" t="s">
        <v>62</v>
      </c>
      <c r="AS70" s="11" t="s">
        <v>62</v>
      </c>
      <c r="AT70" s="11" t="s">
        <v>61</v>
      </c>
      <c r="AU70" s="11" t="s">
        <v>61</v>
      </c>
      <c r="AV70" s="11" t="s">
        <v>61</v>
      </c>
      <c r="AW70" s="11" t="s">
        <v>62</v>
      </c>
      <c r="AX70" s="11" t="s">
        <v>61</v>
      </c>
      <c r="AY70" s="11" t="s">
        <v>61</v>
      </c>
      <c r="AZ70" s="11" t="s">
        <v>61</v>
      </c>
      <c r="BA70" s="11" t="s">
        <v>61</v>
      </c>
      <c r="BB70" s="11" t="s">
        <v>61</v>
      </c>
    </row>
    <row r="71" spans="1:54" ht="39" customHeight="1" x14ac:dyDescent="0.35">
      <c r="A71" s="148"/>
      <c r="B71" s="20" t="s">
        <v>141</v>
      </c>
      <c r="C71" s="11" t="s">
        <v>62</v>
      </c>
      <c r="D71" s="11" t="s">
        <v>62</v>
      </c>
      <c r="E71" s="11" t="s">
        <v>61</v>
      </c>
      <c r="F71" s="11" t="s">
        <v>61</v>
      </c>
      <c r="G71" s="11" t="s">
        <v>61</v>
      </c>
      <c r="H71" s="11" t="s">
        <v>61</v>
      </c>
      <c r="I71" s="11" t="s">
        <v>61</v>
      </c>
      <c r="J71" s="11" t="s">
        <v>61</v>
      </c>
      <c r="K71" s="11" t="s">
        <v>62</v>
      </c>
      <c r="L71" s="11" t="s">
        <v>61</v>
      </c>
      <c r="M71" s="11" t="s">
        <v>62</v>
      </c>
      <c r="N71" s="11" t="s">
        <v>62</v>
      </c>
      <c r="O71" s="11" t="s">
        <v>62</v>
      </c>
      <c r="P71" s="11" t="s">
        <v>61</v>
      </c>
      <c r="Q71" s="11" t="s">
        <v>62</v>
      </c>
      <c r="R71" s="11" t="s">
        <v>62</v>
      </c>
      <c r="S71" s="11" t="s">
        <v>61</v>
      </c>
      <c r="T71" s="11" t="s">
        <v>62</v>
      </c>
      <c r="U71" s="11" t="s">
        <v>61</v>
      </c>
      <c r="V71" s="11" t="s">
        <v>61</v>
      </c>
      <c r="W71" s="11" t="s">
        <v>61</v>
      </c>
      <c r="X71" s="11" t="s">
        <v>61</v>
      </c>
      <c r="Y71" s="11" t="s">
        <v>61</v>
      </c>
      <c r="Z71" s="11" t="s">
        <v>61</v>
      </c>
      <c r="AA71" s="11" t="s">
        <v>62</v>
      </c>
      <c r="AB71" s="11" t="s">
        <v>61</v>
      </c>
      <c r="AC71" s="11" t="s">
        <v>62</v>
      </c>
      <c r="AD71" s="11" t="s">
        <v>62</v>
      </c>
      <c r="AE71" s="11" t="s">
        <v>61</v>
      </c>
      <c r="AF71" s="11" t="s">
        <v>62</v>
      </c>
      <c r="AG71" s="11" t="s">
        <v>62</v>
      </c>
      <c r="AH71" s="11" t="s">
        <v>61</v>
      </c>
      <c r="AI71" s="11" t="s">
        <v>62</v>
      </c>
      <c r="AJ71" s="11" t="s">
        <v>61</v>
      </c>
      <c r="AK71" s="11" t="s">
        <v>62</v>
      </c>
      <c r="AL71" s="11" t="s">
        <v>62</v>
      </c>
      <c r="AM71" s="11" t="s">
        <v>62</v>
      </c>
      <c r="AN71" s="11" t="s">
        <v>61</v>
      </c>
      <c r="AO71" s="11" t="s">
        <v>62</v>
      </c>
      <c r="AP71" s="11" t="s">
        <v>61</v>
      </c>
      <c r="AQ71" s="11" t="s">
        <v>62</v>
      </c>
      <c r="AR71" s="11" t="s">
        <v>62</v>
      </c>
      <c r="AS71" s="11" t="s">
        <v>62</v>
      </c>
      <c r="AT71" s="11" t="s">
        <v>61</v>
      </c>
      <c r="AU71" s="11" t="s">
        <v>61</v>
      </c>
      <c r="AV71" s="11" t="s">
        <v>61</v>
      </c>
      <c r="AW71" s="11" t="s">
        <v>62</v>
      </c>
      <c r="AX71" s="11" t="s">
        <v>61</v>
      </c>
      <c r="AY71" s="11" t="s">
        <v>61</v>
      </c>
      <c r="AZ71" s="11" t="s">
        <v>61</v>
      </c>
      <c r="BA71" s="11" t="s">
        <v>61</v>
      </c>
      <c r="BB71" s="11" t="s">
        <v>61</v>
      </c>
    </row>
    <row r="72" spans="1:54" ht="39" customHeight="1" x14ac:dyDescent="0.35">
      <c r="A72" s="148"/>
      <c r="B72" s="20" t="s">
        <v>142</v>
      </c>
      <c r="C72" s="11" t="s">
        <v>61</v>
      </c>
      <c r="D72" s="11" t="s">
        <v>62</v>
      </c>
      <c r="E72" s="11" t="s">
        <v>61</v>
      </c>
      <c r="F72" s="11" t="s">
        <v>61</v>
      </c>
      <c r="G72" s="11" t="s">
        <v>61</v>
      </c>
      <c r="H72" s="11" t="s">
        <v>61</v>
      </c>
      <c r="I72" s="11" t="s">
        <v>61</v>
      </c>
      <c r="J72" s="11" t="s">
        <v>61</v>
      </c>
      <c r="K72" s="11" t="s">
        <v>62</v>
      </c>
      <c r="L72" s="11" t="s">
        <v>62</v>
      </c>
      <c r="M72" s="11" t="s">
        <v>62</v>
      </c>
      <c r="N72" s="11" t="s">
        <v>62</v>
      </c>
      <c r="O72" s="11" t="s">
        <v>62</v>
      </c>
      <c r="P72" s="11" t="s">
        <v>61</v>
      </c>
      <c r="Q72" s="11" t="s">
        <v>62</v>
      </c>
      <c r="R72" s="11" t="s">
        <v>62</v>
      </c>
      <c r="S72" s="11" t="s">
        <v>61</v>
      </c>
      <c r="T72" s="11" t="s">
        <v>62</v>
      </c>
      <c r="U72" s="11" t="s">
        <v>61</v>
      </c>
      <c r="V72" s="11" t="s">
        <v>61</v>
      </c>
      <c r="W72" s="11" t="s">
        <v>62</v>
      </c>
      <c r="X72" s="11" t="s">
        <v>61</v>
      </c>
      <c r="Y72" s="11" t="s">
        <v>61</v>
      </c>
      <c r="Z72" s="11" t="s">
        <v>61</v>
      </c>
      <c r="AA72" s="11" t="s">
        <v>62</v>
      </c>
      <c r="AB72" s="11" t="s">
        <v>62</v>
      </c>
      <c r="AC72" s="11" t="s">
        <v>62</v>
      </c>
      <c r="AD72" s="11" t="s">
        <v>62</v>
      </c>
      <c r="AE72" s="11" t="s">
        <v>61</v>
      </c>
      <c r="AF72" s="11" t="s">
        <v>62</v>
      </c>
      <c r="AG72" s="11" t="s">
        <v>62</v>
      </c>
      <c r="AH72" s="11" t="s">
        <v>61</v>
      </c>
      <c r="AI72" s="11" t="s">
        <v>62</v>
      </c>
      <c r="AJ72" s="11" t="s">
        <v>61</v>
      </c>
      <c r="AK72" s="11" t="s">
        <v>62</v>
      </c>
      <c r="AL72" s="11" t="s">
        <v>62</v>
      </c>
      <c r="AM72" s="11" t="s">
        <v>62</v>
      </c>
      <c r="AN72" s="11" t="s">
        <v>61</v>
      </c>
      <c r="AO72" s="11" t="s">
        <v>62</v>
      </c>
      <c r="AP72" s="11" t="s">
        <v>61</v>
      </c>
      <c r="AQ72" s="11" t="s">
        <v>61</v>
      </c>
      <c r="AR72" s="11" t="s">
        <v>62</v>
      </c>
      <c r="AS72" s="11" t="s">
        <v>62</v>
      </c>
      <c r="AT72" s="11" t="s">
        <v>61</v>
      </c>
      <c r="AU72" s="11" t="s">
        <v>61</v>
      </c>
      <c r="AV72" s="11" t="s">
        <v>61</v>
      </c>
      <c r="AW72" s="11" t="s">
        <v>62</v>
      </c>
      <c r="AX72" s="11" t="s">
        <v>61</v>
      </c>
      <c r="AY72" s="11" t="s">
        <v>61</v>
      </c>
      <c r="AZ72" s="11" t="s">
        <v>61</v>
      </c>
      <c r="BA72" s="11" t="s">
        <v>61</v>
      </c>
      <c r="BB72" s="11" t="s">
        <v>61</v>
      </c>
    </row>
    <row r="73" spans="1:54" ht="39" customHeight="1" x14ac:dyDescent="0.35">
      <c r="A73" s="148"/>
      <c r="B73" s="20" t="s">
        <v>143</v>
      </c>
      <c r="C73" s="11" t="s">
        <v>62</v>
      </c>
      <c r="D73" s="11" t="s">
        <v>62</v>
      </c>
      <c r="E73" s="11" t="s">
        <v>62</v>
      </c>
      <c r="F73" s="11" t="s">
        <v>62</v>
      </c>
      <c r="G73" s="11" t="s">
        <v>62</v>
      </c>
      <c r="H73" s="11" t="s">
        <v>61</v>
      </c>
      <c r="I73" s="11" t="s">
        <v>61</v>
      </c>
      <c r="J73" s="11" t="s">
        <v>61</v>
      </c>
      <c r="K73" s="11" t="s">
        <v>62</v>
      </c>
      <c r="L73" s="11" t="s">
        <v>62</v>
      </c>
      <c r="M73" s="11" t="s">
        <v>62</v>
      </c>
      <c r="N73" s="11" t="s">
        <v>62</v>
      </c>
      <c r="O73" s="11" t="s">
        <v>62</v>
      </c>
      <c r="P73" s="11" t="s">
        <v>62</v>
      </c>
      <c r="Q73" s="11" t="s">
        <v>62</v>
      </c>
      <c r="R73" s="11" t="s">
        <v>62</v>
      </c>
      <c r="S73" s="11" t="s">
        <v>62</v>
      </c>
      <c r="T73" s="11" t="s">
        <v>62</v>
      </c>
      <c r="U73" s="11" t="s">
        <v>61</v>
      </c>
      <c r="V73" s="11" t="s">
        <v>61</v>
      </c>
      <c r="W73" s="11" t="s">
        <v>62</v>
      </c>
      <c r="X73" s="11" t="s">
        <v>62</v>
      </c>
      <c r="Y73" s="11" t="s">
        <v>61</v>
      </c>
      <c r="Z73" s="11" t="s">
        <v>62</v>
      </c>
      <c r="AA73" s="11" t="s">
        <v>62</v>
      </c>
      <c r="AB73" s="11" t="s">
        <v>62</v>
      </c>
      <c r="AC73" s="11" t="s">
        <v>62</v>
      </c>
      <c r="AD73" s="11" t="s">
        <v>62</v>
      </c>
      <c r="AE73" s="11" t="s">
        <v>61</v>
      </c>
      <c r="AF73" s="11" t="s">
        <v>62</v>
      </c>
      <c r="AG73" s="11" t="s">
        <v>62</v>
      </c>
      <c r="AH73" s="11" t="s">
        <v>62</v>
      </c>
      <c r="AI73" s="11" t="s">
        <v>62</v>
      </c>
      <c r="AJ73" s="11" t="s">
        <v>62</v>
      </c>
      <c r="AK73" s="11" t="s">
        <v>62</v>
      </c>
      <c r="AL73" s="11" t="s">
        <v>62</v>
      </c>
      <c r="AM73" s="11" t="s">
        <v>62</v>
      </c>
      <c r="AN73" s="11" t="s">
        <v>62</v>
      </c>
      <c r="AO73" s="11" t="s">
        <v>62</v>
      </c>
      <c r="AP73" s="11" t="s">
        <v>62</v>
      </c>
      <c r="AQ73" s="11" t="s">
        <v>62</v>
      </c>
      <c r="AR73" s="11" t="s">
        <v>62</v>
      </c>
      <c r="AS73" s="11" t="s">
        <v>62</v>
      </c>
      <c r="AT73" s="11" t="s">
        <v>62</v>
      </c>
      <c r="AU73" s="11" t="s">
        <v>62</v>
      </c>
      <c r="AV73" s="11" t="s">
        <v>62</v>
      </c>
      <c r="AW73" s="11" t="s">
        <v>62</v>
      </c>
      <c r="AX73" s="11" t="s">
        <v>62</v>
      </c>
      <c r="AY73" s="11" t="s">
        <v>61</v>
      </c>
      <c r="AZ73" s="11" t="s">
        <v>62</v>
      </c>
      <c r="BA73" s="11" t="s">
        <v>62</v>
      </c>
      <c r="BB73" s="11" t="s">
        <v>62</v>
      </c>
    </row>
    <row r="74" spans="1:54" ht="39" customHeight="1" x14ac:dyDescent="0.35">
      <c r="A74" s="148"/>
      <c r="B74" s="20" t="s">
        <v>144</v>
      </c>
      <c r="C74" s="11" t="s">
        <v>62</v>
      </c>
      <c r="D74" s="11" t="s">
        <v>62</v>
      </c>
      <c r="E74" s="11" t="s">
        <v>62</v>
      </c>
      <c r="F74" s="11" t="s">
        <v>62</v>
      </c>
      <c r="G74" s="11" t="s">
        <v>62</v>
      </c>
      <c r="H74" s="11" t="s">
        <v>61</v>
      </c>
      <c r="I74" s="11" t="s">
        <v>61</v>
      </c>
      <c r="J74" s="11" t="s">
        <v>61</v>
      </c>
      <c r="K74" s="11" t="s">
        <v>62</v>
      </c>
      <c r="L74" s="11" t="s">
        <v>62</v>
      </c>
      <c r="M74" s="11" t="s">
        <v>62</v>
      </c>
      <c r="N74" s="11" t="s">
        <v>62</v>
      </c>
      <c r="O74" s="11" t="s">
        <v>62</v>
      </c>
      <c r="P74" s="11" t="s">
        <v>62</v>
      </c>
      <c r="Q74" s="11" t="s">
        <v>62</v>
      </c>
      <c r="R74" s="11" t="s">
        <v>62</v>
      </c>
      <c r="S74" s="11" t="s">
        <v>62</v>
      </c>
      <c r="T74" s="11" t="s">
        <v>62</v>
      </c>
      <c r="U74" s="11" t="s">
        <v>61</v>
      </c>
      <c r="V74" s="11" t="s">
        <v>61</v>
      </c>
      <c r="W74" s="11" t="s">
        <v>61</v>
      </c>
      <c r="X74" s="11" t="s">
        <v>62</v>
      </c>
      <c r="Y74" s="11" t="s">
        <v>61</v>
      </c>
      <c r="Z74" s="11" t="s">
        <v>62</v>
      </c>
      <c r="AA74" s="11" t="s">
        <v>62</v>
      </c>
      <c r="AB74" s="11" t="s">
        <v>62</v>
      </c>
      <c r="AC74" s="11" t="s">
        <v>62</v>
      </c>
      <c r="AD74" s="11" t="s">
        <v>62</v>
      </c>
      <c r="AE74" s="11" t="s">
        <v>61</v>
      </c>
      <c r="AF74" s="11" t="s">
        <v>62</v>
      </c>
      <c r="AG74" s="11" t="s">
        <v>62</v>
      </c>
      <c r="AH74" s="11" t="s">
        <v>62</v>
      </c>
      <c r="AI74" s="11" t="s">
        <v>62</v>
      </c>
      <c r="AJ74" s="11" t="s">
        <v>62</v>
      </c>
      <c r="AK74" s="11" t="s">
        <v>62</v>
      </c>
      <c r="AL74" s="11" t="s">
        <v>62</v>
      </c>
      <c r="AM74" s="11" t="s">
        <v>62</v>
      </c>
      <c r="AN74" s="11" t="s">
        <v>62</v>
      </c>
      <c r="AO74" s="11" t="s">
        <v>62</v>
      </c>
      <c r="AP74" s="11" t="s">
        <v>62</v>
      </c>
      <c r="AQ74" s="11" t="s">
        <v>62</v>
      </c>
      <c r="AR74" s="11" t="s">
        <v>62</v>
      </c>
      <c r="AS74" s="11" t="s">
        <v>62</v>
      </c>
      <c r="AT74" s="11" t="s">
        <v>62</v>
      </c>
      <c r="AU74" s="11" t="s">
        <v>62</v>
      </c>
      <c r="AV74" s="11" t="s">
        <v>62</v>
      </c>
      <c r="AW74" s="11" t="s">
        <v>62</v>
      </c>
      <c r="AX74" s="11" t="s">
        <v>62</v>
      </c>
      <c r="AY74" s="11" t="s">
        <v>61</v>
      </c>
      <c r="AZ74" s="11" t="s">
        <v>62</v>
      </c>
      <c r="BA74" s="11" t="s">
        <v>62</v>
      </c>
      <c r="BB74" s="11" t="s">
        <v>62</v>
      </c>
    </row>
    <row r="75" spans="1:54" ht="39" customHeight="1" x14ac:dyDescent="0.35">
      <c r="A75" s="148"/>
      <c r="B75" s="20" t="s">
        <v>145</v>
      </c>
      <c r="C75" s="11" t="s">
        <v>62</v>
      </c>
      <c r="D75" s="11" t="s">
        <v>61</v>
      </c>
      <c r="E75" s="11" t="s">
        <v>62</v>
      </c>
      <c r="F75" s="11" t="s">
        <v>62</v>
      </c>
      <c r="G75" s="11" t="s">
        <v>62</v>
      </c>
      <c r="H75" s="11" t="s">
        <v>61</v>
      </c>
      <c r="I75" s="11" t="s">
        <v>61</v>
      </c>
      <c r="J75" s="11" t="s">
        <v>61</v>
      </c>
      <c r="K75" s="11" t="s">
        <v>62</v>
      </c>
      <c r="L75" s="11" t="s">
        <v>62</v>
      </c>
      <c r="M75" s="11" t="s">
        <v>62</v>
      </c>
      <c r="N75" s="11" t="s">
        <v>62</v>
      </c>
      <c r="O75" s="11" t="s">
        <v>62</v>
      </c>
      <c r="P75" s="11" t="s">
        <v>62</v>
      </c>
      <c r="Q75" s="11" t="s">
        <v>62</v>
      </c>
      <c r="R75" s="11" t="s">
        <v>62</v>
      </c>
      <c r="S75" s="11" t="s">
        <v>62</v>
      </c>
      <c r="T75" s="11" t="s">
        <v>62</v>
      </c>
      <c r="U75" s="11" t="s">
        <v>61</v>
      </c>
      <c r="V75" s="11" t="s">
        <v>61</v>
      </c>
      <c r="W75" s="11" t="s">
        <v>61</v>
      </c>
      <c r="X75" s="11" t="s">
        <v>62</v>
      </c>
      <c r="Y75" s="11" t="s">
        <v>61</v>
      </c>
      <c r="Z75" s="11" t="s">
        <v>62</v>
      </c>
      <c r="AA75" s="11" t="s">
        <v>62</v>
      </c>
      <c r="AB75" s="11" t="s">
        <v>62</v>
      </c>
      <c r="AC75" s="11" t="s">
        <v>62</v>
      </c>
      <c r="AD75" s="11" t="s">
        <v>62</v>
      </c>
      <c r="AE75" s="11" t="s">
        <v>61</v>
      </c>
      <c r="AF75" s="11" t="s">
        <v>62</v>
      </c>
      <c r="AG75" s="11" t="s">
        <v>62</v>
      </c>
      <c r="AH75" s="11" t="s">
        <v>62</v>
      </c>
      <c r="AI75" s="11" t="s">
        <v>62</v>
      </c>
      <c r="AJ75" s="11" t="s">
        <v>62</v>
      </c>
      <c r="AK75" s="11" t="s">
        <v>62</v>
      </c>
      <c r="AL75" s="11" t="s">
        <v>62</v>
      </c>
      <c r="AM75" s="11" t="s">
        <v>62</v>
      </c>
      <c r="AN75" s="11" t="s">
        <v>62</v>
      </c>
      <c r="AO75" s="11" t="s">
        <v>62</v>
      </c>
      <c r="AP75" s="11" t="s">
        <v>62</v>
      </c>
      <c r="AQ75" s="11" t="s">
        <v>62</v>
      </c>
      <c r="AR75" s="11" t="s">
        <v>62</v>
      </c>
      <c r="AS75" s="11" t="s">
        <v>62</v>
      </c>
      <c r="AT75" s="11" t="s">
        <v>62</v>
      </c>
      <c r="AU75" s="11" t="s">
        <v>62</v>
      </c>
      <c r="AV75" s="11" t="s">
        <v>62</v>
      </c>
      <c r="AW75" s="11" t="s">
        <v>62</v>
      </c>
      <c r="AX75" s="11" t="s">
        <v>62</v>
      </c>
      <c r="AY75" s="11" t="s">
        <v>61</v>
      </c>
      <c r="AZ75" s="11" t="s">
        <v>62</v>
      </c>
      <c r="BA75" s="11" t="s">
        <v>62</v>
      </c>
      <c r="BB75" s="11" t="s">
        <v>62</v>
      </c>
    </row>
    <row r="76" spans="1:54" ht="39" customHeight="1" x14ac:dyDescent="0.35">
      <c r="A76" s="149"/>
      <c r="B76" s="18" t="s">
        <v>146</v>
      </c>
      <c r="C76" s="11" t="s">
        <v>62</v>
      </c>
      <c r="D76" s="11" t="s">
        <v>62</v>
      </c>
      <c r="E76" s="11" t="s">
        <v>425</v>
      </c>
      <c r="F76" s="11" t="s">
        <v>430</v>
      </c>
      <c r="G76" s="11" t="s">
        <v>62</v>
      </c>
      <c r="H76" s="11" t="s">
        <v>62</v>
      </c>
      <c r="I76" s="11" t="s">
        <v>425</v>
      </c>
      <c r="J76" s="11" t="s">
        <v>425</v>
      </c>
      <c r="K76" s="11" t="s">
        <v>453</v>
      </c>
      <c r="L76" s="11" t="s">
        <v>425</v>
      </c>
      <c r="M76" s="11" t="s">
        <v>453</v>
      </c>
      <c r="N76" s="11" t="s">
        <v>453</v>
      </c>
      <c r="O76" s="11" t="s">
        <v>453</v>
      </c>
      <c r="P76" s="11" t="s">
        <v>425</v>
      </c>
      <c r="Q76" s="11" t="s">
        <v>453</v>
      </c>
      <c r="R76" s="11" t="s">
        <v>453</v>
      </c>
      <c r="S76" s="11" t="s">
        <v>387</v>
      </c>
      <c r="T76" s="11" t="s">
        <v>453</v>
      </c>
      <c r="U76" s="11" t="s">
        <v>387</v>
      </c>
      <c r="V76" s="11" t="s">
        <v>425</v>
      </c>
      <c r="W76" s="11" t="s">
        <v>387</v>
      </c>
      <c r="X76" s="11" t="s">
        <v>387</v>
      </c>
      <c r="Y76" s="11" t="s">
        <v>481</v>
      </c>
      <c r="Z76" s="11" t="s">
        <v>425</v>
      </c>
      <c r="AA76" s="11" t="s">
        <v>387</v>
      </c>
      <c r="AB76" s="11" t="s">
        <v>387</v>
      </c>
      <c r="AC76" s="11" t="s">
        <v>482</v>
      </c>
      <c r="AD76" s="11" t="s">
        <v>387</v>
      </c>
      <c r="AE76" s="11" t="s">
        <v>387</v>
      </c>
      <c r="AF76" s="11" t="s">
        <v>482</v>
      </c>
      <c r="AG76" s="11" t="s">
        <v>62</v>
      </c>
      <c r="AH76" s="11" t="s">
        <v>387</v>
      </c>
      <c r="AI76" s="11" t="s">
        <v>387</v>
      </c>
      <c r="AJ76" s="11" t="s">
        <v>387</v>
      </c>
      <c r="AK76" s="11" t="s">
        <v>387</v>
      </c>
      <c r="AL76" s="11" t="s">
        <v>387</v>
      </c>
      <c r="AM76" s="11" t="s">
        <v>387</v>
      </c>
      <c r="AN76" s="11" t="s">
        <v>498</v>
      </c>
      <c r="AO76" s="11" t="s">
        <v>387</v>
      </c>
      <c r="AP76" s="11" t="s">
        <v>387</v>
      </c>
      <c r="AQ76" s="11" t="s">
        <v>387</v>
      </c>
      <c r="AR76" s="11" t="s">
        <v>387</v>
      </c>
      <c r="AS76" s="11" t="s">
        <v>502</v>
      </c>
      <c r="AT76" s="11" t="s">
        <v>502</v>
      </c>
      <c r="AU76" s="11" t="s">
        <v>502</v>
      </c>
      <c r="AV76" s="11" t="s">
        <v>387</v>
      </c>
      <c r="AW76" s="11" t="s">
        <v>453</v>
      </c>
      <c r="AX76" s="11" t="s">
        <v>502</v>
      </c>
      <c r="AY76" s="11" t="s">
        <v>502</v>
      </c>
      <c r="AZ76" s="11" t="s">
        <v>387</v>
      </c>
      <c r="BA76" s="11" t="s">
        <v>502</v>
      </c>
      <c r="BB76" s="11" t="s">
        <v>511</v>
      </c>
    </row>
    <row r="77" spans="1:54" ht="15.5" x14ac:dyDescent="0.35">
      <c r="A77" s="14"/>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54" ht="36" customHeight="1" x14ac:dyDescent="0.35">
      <c r="A78" s="151" t="s">
        <v>147</v>
      </c>
      <c r="B78" s="18" t="s">
        <v>148</v>
      </c>
      <c r="C78" s="13" t="s">
        <v>411</v>
      </c>
      <c r="D78" s="13" t="s">
        <v>419</v>
      </c>
      <c r="E78" s="13" t="s">
        <v>426</v>
      </c>
      <c r="F78" s="13" t="s">
        <v>419</v>
      </c>
      <c r="G78" s="13" t="s">
        <v>438</v>
      </c>
      <c r="H78" s="13" t="s">
        <v>411</v>
      </c>
      <c r="I78" s="13" t="s">
        <v>411</v>
      </c>
      <c r="J78" s="13" t="s">
        <v>411</v>
      </c>
      <c r="K78" s="13" t="s">
        <v>411</v>
      </c>
      <c r="L78" s="13" t="s">
        <v>411</v>
      </c>
      <c r="M78" s="13" t="s">
        <v>419</v>
      </c>
      <c r="N78" s="13" t="s">
        <v>419</v>
      </c>
      <c r="O78" s="13" t="s">
        <v>419</v>
      </c>
      <c r="P78" s="13" t="s">
        <v>411</v>
      </c>
      <c r="Q78" s="13" t="s">
        <v>411</v>
      </c>
      <c r="R78" s="11" t="s">
        <v>438</v>
      </c>
      <c r="S78" s="13" t="s">
        <v>411</v>
      </c>
      <c r="T78" s="11" t="s">
        <v>438</v>
      </c>
      <c r="U78" s="13" t="s">
        <v>411</v>
      </c>
      <c r="V78" s="13" t="s">
        <v>411</v>
      </c>
      <c r="W78" s="13" t="s">
        <v>426</v>
      </c>
      <c r="X78" s="13" t="s">
        <v>411</v>
      </c>
      <c r="Y78" s="13" t="s">
        <v>411</v>
      </c>
      <c r="Z78" s="13" t="s">
        <v>411</v>
      </c>
      <c r="AA78" s="13" t="s">
        <v>411</v>
      </c>
      <c r="AB78" s="13" t="s">
        <v>411</v>
      </c>
      <c r="AC78" s="13" t="s">
        <v>419</v>
      </c>
      <c r="AD78" s="13" t="s">
        <v>419</v>
      </c>
      <c r="AE78" s="13" t="s">
        <v>411</v>
      </c>
      <c r="AF78" s="13" t="s">
        <v>419</v>
      </c>
      <c r="AG78" s="13" t="s">
        <v>419</v>
      </c>
      <c r="AH78" s="13" t="s">
        <v>411</v>
      </c>
      <c r="AI78" s="13" t="s">
        <v>411</v>
      </c>
      <c r="AJ78" s="13" t="s">
        <v>411</v>
      </c>
      <c r="AK78" s="13" t="s">
        <v>411</v>
      </c>
      <c r="AL78" s="13" t="s">
        <v>419</v>
      </c>
      <c r="AM78" s="13" t="s">
        <v>411</v>
      </c>
      <c r="AN78" s="13" t="s">
        <v>426</v>
      </c>
      <c r="AO78" s="13" t="s">
        <v>426</v>
      </c>
      <c r="AP78" s="13" t="s">
        <v>411</v>
      </c>
      <c r="AQ78" s="13" t="s">
        <v>411</v>
      </c>
      <c r="AR78" s="13" t="s">
        <v>411</v>
      </c>
      <c r="AS78" s="13" t="s">
        <v>419</v>
      </c>
      <c r="AT78" s="13" t="s">
        <v>411</v>
      </c>
      <c r="AU78" s="13" t="s">
        <v>411</v>
      </c>
      <c r="AV78" s="13" t="s">
        <v>411</v>
      </c>
      <c r="AW78" s="13" t="s">
        <v>419</v>
      </c>
      <c r="AX78" s="13" t="s">
        <v>411</v>
      </c>
      <c r="AY78" s="13" t="s">
        <v>411</v>
      </c>
      <c r="AZ78" s="13" t="s">
        <v>509</v>
      </c>
      <c r="BA78" s="13" t="s">
        <v>509</v>
      </c>
      <c r="BB78" s="13" t="s">
        <v>419</v>
      </c>
    </row>
    <row r="79" spans="1:54" ht="36" customHeight="1" x14ac:dyDescent="0.35">
      <c r="A79" s="148"/>
      <c r="B79" s="18" t="s">
        <v>149</v>
      </c>
      <c r="C79" s="13" t="s">
        <v>65</v>
      </c>
      <c r="D79" s="11" t="s">
        <v>420</v>
      </c>
      <c r="E79" s="11" t="s">
        <v>420</v>
      </c>
      <c r="F79" s="13" t="s">
        <v>387</v>
      </c>
      <c r="G79" s="11" t="s">
        <v>65</v>
      </c>
      <c r="H79" s="13" t="s">
        <v>387</v>
      </c>
      <c r="I79" s="11" t="s">
        <v>420</v>
      </c>
      <c r="J79" s="13" t="s">
        <v>387</v>
      </c>
      <c r="K79" s="13" t="s">
        <v>387</v>
      </c>
      <c r="L79" s="13" t="s">
        <v>387</v>
      </c>
      <c r="M79" s="13" t="s">
        <v>387</v>
      </c>
      <c r="N79" s="13" t="s">
        <v>387</v>
      </c>
      <c r="O79" s="13" t="s">
        <v>387</v>
      </c>
      <c r="P79" s="13" t="s">
        <v>387</v>
      </c>
      <c r="Q79" s="13" t="s">
        <v>387</v>
      </c>
      <c r="R79" s="11" t="s">
        <v>64</v>
      </c>
      <c r="S79" s="13" t="s">
        <v>387</v>
      </c>
      <c r="T79" s="13" t="s">
        <v>387</v>
      </c>
      <c r="U79" s="11" t="s">
        <v>420</v>
      </c>
      <c r="V79" s="11" t="s">
        <v>420</v>
      </c>
      <c r="W79" s="11" t="s">
        <v>387</v>
      </c>
      <c r="X79" s="11" t="s">
        <v>387</v>
      </c>
      <c r="Y79" s="11" t="s">
        <v>387</v>
      </c>
      <c r="Z79" s="11" t="s">
        <v>387</v>
      </c>
      <c r="AA79" s="11" t="s">
        <v>387</v>
      </c>
      <c r="AB79" s="11" t="s">
        <v>387</v>
      </c>
      <c r="AC79" s="11" t="s">
        <v>387</v>
      </c>
      <c r="AD79" s="11" t="s">
        <v>387</v>
      </c>
      <c r="AE79" s="11" t="s">
        <v>387</v>
      </c>
      <c r="AF79" s="11" t="s">
        <v>387</v>
      </c>
      <c r="AG79" s="11" t="s">
        <v>387</v>
      </c>
      <c r="AH79" s="13" t="s">
        <v>387</v>
      </c>
      <c r="AI79" s="13" t="s">
        <v>387</v>
      </c>
      <c r="AJ79" s="13" t="s">
        <v>387</v>
      </c>
      <c r="AK79" s="13" t="s">
        <v>387</v>
      </c>
      <c r="AL79" s="13" t="s">
        <v>387</v>
      </c>
      <c r="AM79" s="13" t="s">
        <v>387</v>
      </c>
      <c r="AN79" s="11" t="s">
        <v>387</v>
      </c>
      <c r="AO79" s="11" t="s">
        <v>387</v>
      </c>
      <c r="AP79" s="11" t="s">
        <v>387</v>
      </c>
      <c r="AQ79" s="13" t="s">
        <v>420</v>
      </c>
      <c r="AR79" s="13" t="s">
        <v>387</v>
      </c>
      <c r="AS79" s="13" t="s">
        <v>387</v>
      </c>
      <c r="AT79" s="13" t="s">
        <v>387</v>
      </c>
      <c r="AU79" s="13" t="s">
        <v>387</v>
      </c>
      <c r="AV79" s="13" t="s">
        <v>387</v>
      </c>
      <c r="AW79" s="13" t="s">
        <v>387</v>
      </c>
      <c r="AX79" s="13" t="s">
        <v>387</v>
      </c>
      <c r="AY79" s="13" t="s">
        <v>387</v>
      </c>
      <c r="AZ79" s="13" t="s">
        <v>387</v>
      </c>
      <c r="BA79" s="13" t="s">
        <v>387</v>
      </c>
      <c r="BB79" s="13" t="s">
        <v>387</v>
      </c>
    </row>
    <row r="80" spans="1:54" ht="36" customHeight="1" x14ac:dyDescent="0.35">
      <c r="A80" s="148"/>
      <c r="B80" s="18" t="s">
        <v>150</v>
      </c>
      <c r="C80" s="13" t="s">
        <v>412</v>
      </c>
      <c r="D80" s="11" t="s">
        <v>412</v>
      </c>
      <c r="E80" s="11" t="s">
        <v>427</v>
      </c>
      <c r="F80" s="11" t="s">
        <v>431</v>
      </c>
      <c r="G80" s="11" t="s">
        <v>82</v>
      </c>
      <c r="H80" s="11" t="s">
        <v>81</v>
      </c>
      <c r="I80" s="11" t="s">
        <v>82</v>
      </c>
      <c r="J80" s="11" t="s">
        <v>84</v>
      </c>
      <c r="K80" s="11" t="s">
        <v>86</v>
      </c>
      <c r="L80" s="11" t="s">
        <v>86</v>
      </c>
      <c r="M80" s="11" t="s">
        <v>153</v>
      </c>
      <c r="N80" s="11" t="s">
        <v>154</v>
      </c>
      <c r="O80" s="11" t="s">
        <v>86</v>
      </c>
      <c r="P80" s="11" t="s">
        <v>154</v>
      </c>
      <c r="Q80" s="11" t="s">
        <v>154</v>
      </c>
      <c r="R80" s="11" t="s">
        <v>86</v>
      </c>
      <c r="S80" s="11" t="s">
        <v>153</v>
      </c>
      <c r="T80" s="11" t="s">
        <v>151</v>
      </c>
      <c r="U80" s="11" t="s">
        <v>86</v>
      </c>
      <c r="V80" s="11" t="s">
        <v>86</v>
      </c>
      <c r="W80" s="11" t="s">
        <v>154</v>
      </c>
      <c r="X80" s="11" t="s">
        <v>86</v>
      </c>
      <c r="Y80" s="11" t="s">
        <v>155</v>
      </c>
      <c r="Z80" s="11" t="s">
        <v>154</v>
      </c>
      <c r="AA80" s="11" t="s">
        <v>86</v>
      </c>
      <c r="AB80" s="11" t="s">
        <v>154</v>
      </c>
      <c r="AC80" s="11" t="s">
        <v>152</v>
      </c>
      <c r="AD80" s="11" t="s">
        <v>83</v>
      </c>
      <c r="AE80" s="11" t="s">
        <v>86</v>
      </c>
      <c r="AF80" s="11" t="s">
        <v>83</v>
      </c>
      <c r="AG80" s="11" t="s">
        <v>86</v>
      </c>
      <c r="AH80" s="11" t="s">
        <v>154</v>
      </c>
      <c r="AI80" s="11" t="s">
        <v>86</v>
      </c>
      <c r="AJ80" s="11" t="s">
        <v>154</v>
      </c>
      <c r="AK80" s="11" t="s">
        <v>82</v>
      </c>
      <c r="AL80" s="11" t="s">
        <v>155</v>
      </c>
      <c r="AM80" s="11" t="s">
        <v>86</v>
      </c>
      <c r="AN80" s="11" t="s">
        <v>154</v>
      </c>
      <c r="AO80" s="11" t="s">
        <v>82</v>
      </c>
      <c r="AP80" s="11" t="s">
        <v>83</v>
      </c>
      <c r="AQ80" s="11" t="s">
        <v>153</v>
      </c>
      <c r="AR80" s="11" t="s">
        <v>86</v>
      </c>
      <c r="AS80" s="11" t="s">
        <v>154</v>
      </c>
      <c r="AT80" s="11" t="s">
        <v>154</v>
      </c>
      <c r="AU80" s="11" t="s">
        <v>155</v>
      </c>
      <c r="AV80" s="11" t="s">
        <v>153</v>
      </c>
      <c r="AW80" s="11" t="s">
        <v>506</v>
      </c>
      <c r="AX80" s="11" t="s">
        <v>86</v>
      </c>
      <c r="AY80" s="11" t="s">
        <v>155</v>
      </c>
      <c r="AZ80" s="11" t="s">
        <v>153</v>
      </c>
      <c r="BA80" s="11" t="s">
        <v>154</v>
      </c>
      <c r="BB80" s="11" t="s">
        <v>505</v>
      </c>
    </row>
    <row r="81" spans="1:54" ht="36" customHeight="1" x14ac:dyDescent="0.35">
      <c r="A81" s="148"/>
      <c r="B81" s="18" t="s">
        <v>156</v>
      </c>
      <c r="C81" s="11" t="s">
        <v>413</v>
      </c>
      <c r="D81" s="11" t="s">
        <v>62</v>
      </c>
      <c r="E81" s="11" t="s">
        <v>413</v>
      </c>
      <c r="F81" s="13" t="s">
        <v>62</v>
      </c>
      <c r="G81" s="11" t="s">
        <v>413</v>
      </c>
      <c r="H81" s="13" t="s">
        <v>62</v>
      </c>
      <c r="I81" s="11" t="s">
        <v>413</v>
      </c>
      <c r="J81" s="11" t="s">
        <v>61</v>
      </c>
      <c r="K81" s="11" t="s">
        <v>413</v>
      </c>
      <c r="L81" s="11" t="s">
        <v>413</v>
      </c>
      <c r="M81" s="11" t="s">
        <v>413</v>
      </c>
      <c r="N81" s="11" t="s">
        <v>413</v>
      </c>
      <c r="O81" s="11" t="s">
        <v>413</v>
      </c>
      <c r="P81" s="11" t="s">
        <v>61</v>
      </c>
      <c r="Q81" s="11" t="s">
        <v>413</v>
      </c>
      <c r="R81" s="11" t="s">
        <v>413</v>
      </c>
      <c r="S81" s="11" t="s">
        <v>61</v>
      </c>
      <c r="T81" s="11" t="s">
        <v>413</v>
      </c>
      <c r="U81" s="11" t="s">
        <v>61</v>
      </c>
      <c r="V81" s="11" t="s">
        <v>61</v>
      </c>
      <c r="W81" s="11" t="s">
        <v>62</v>
      </c>
      <c r="X81" s="11" t="s">
        <v>413</v>
      </c>
      <c r="Y81" s="11" t="s">
        <v>413</v>
      </c>
      <c r="Z81" s="11" t="s">
        <v>413</v>
      </c>
      <c r="AA81" s="11" t="s">
        <v>413</v>
      </c>
      <c r="AB81" s="11" t="s">
        <v>413</v>
      </c>
      <c r="AC81" s="11" t="s">
        <v>413</v>
      </c>
      <c r="AD81" s="11" t="s">
        <v>413</v>
      </c>
      <c r="AE81" s="11" t="s">
        <v>61</v>
      </c>
      <c r="AF81" s="11" t="s">
        <v>413</v>
      </c>
      <c r="AG81" s="11" t="s">
        <v>413</v>
      </c>
      <c r="AH81" s="11" t="s">
        <v>62</v>
      </c>
      <c r="AI81" s="11" t="s">
        <v>62</v>
      </c>
      <c r="AJ81" s="11" t="s">
        <v>413</v>
      </c>
      <c r="AK81" s="11" t="s">
        <v>62</v>
      </c>
      <c r="AL81" s="11" t="s">
        <v>62</v>
      </c>
      <c r="AM81" s="11" t="s">
        <v>62</v>
      </c>
      <c r="AN81" s="11" t="s">
        <v>413</v>
      </c>
      <c r="AO81" s="11" t="s">
        <v>413</v>
      </c>
      <c r="AP81" s="11" t="s">
        <v>62</v>
      </c>
      <c r="AQ81" s="11" t="s">
        <v>62</v>
      </c>
      <c r="AR81" s="11" t="s">
        <v>413</v>
      </c>
      <c r="AS81" s="11" t="s">
        <v>413</v>
      </c>
      <c r="AT81" s="11" t="s">
        <v>413</v>
      </c>
      <c r="AU81" s="11" t="s">
        <v>413</v>
      </c>
      <c r="AV81" s="11" t="s">
        <v>61</v>
      </c>
      <c r="AW81" s="11" t="s">
        <v>413</v>
      </c>
      <c r="AX81" s="11" t="s">
        <v>413</v>
      </c>
      <c r="AY81" s="11" t="s">
        <v>413</v>
      </c>
      <c r="AZ81" s="11" t="s">
        <v>413</v>
      </c>
      <c r="BA81" s="11" t="s">
        <v>413</v>
      </c>
      <c r="BB81" s="11" t="s">
        <v>413</v>
      </c>
    </row>
    <row r="82" spans="1:54" ht="36" customHeight="1" x14ac:dyDescent="0.35">
      <c r="A82" s="148"/>
      <c r="B82" s="18" t="s">
        <v>157</v>
      </c>
      <c r="C82" s="13" t="s">
        <v>414</v>
      </c>
      <c r="D82" s="13" t="s">
        <v>414</v>
      </c>
      <c r="E82" s="13" t="s">
        <v>414</v>
      </c>
      <c r="F82" s="13" t="s">
        <v>432</v>
      </c>
      <c r="G82" s="13" t="s">
        <v>432</v>
      </c>
      <c r="H82" s="13" t="s">
        <v>414</v>
      </c>
      <c r="I82" s="13" t="s">
        <v>414</v>
      </c>
      <c r="J82" s="13" t="s">
        <v>450</v>
      </c>
      <c r="K82" s="13" t="s">
        <v>414</v>
      </c>
      <c r="L82" s="13" t="s">
        <v>414</v>
      </c>
      <c r="M82" s="13" t="s">
        <v>414</v>
      </c>
      <c r="N82" s="13" t="s">
        <v>414</v>
      </c>
      <c r="O82" s="13" t="s">
        <v>414</v>
      </c>
      <c r="P82" s="13" t="s">
        <v>414</v>
      </c>
      <c r="Q82" s="13" t="s">
        <v>450</v>
      </c>
      <c r="R82" s="13" t="s">
        <v>450</v>
      </c>
      <c r="S82" s="13" t="s">
        <v>414</v>
      </c>
      <c r="T82" s="13" t="s">
        <v>414</v>
      </c>
      <c r="U82" s="13" t="s">
        <v>414</v>
      </c>
      <c r="V82" s="13" t="s">
        <v>450</v>
      </c>
      <c r="W82" s="11" t="s">
        <v>432</v>
      </c>
      <c r="X82" s="13" t="s">
        <v>450</v>
      </c>
      <c r="Y82" s="13" t="s">
        <v>414</v>
      </c>
      <c r="Z82" s="13" t="s">
        <v>450</v>
      </c>
      <c r="AA82" s="13" t="s">
        <v>450</v>
      </c>
      <c r="AB82" s="13" t="s">
        <v>450</v>
      </c>
      <c r="AC82" s="13" t="s">
        <v>450</v>
      </c>
      <c r="AD82" s="13" t="s">
        <v>450</v>
      </c>
      <c r="AE82" s="13" t="s">
        <v>489</v>
      </c>
      <c r="AF82" s="13" t="s">
        <v>450</v>
      </c>
      <c r="AG82" s="13" t="s">
        <v>450</v>
      </c>
      <c r="AH82" s="13" t="s">
        <v>489</v>
      </c>
      <c r="AI82" s="13" t="s">
        <v>432</v>
      </c>
      <c r="AJ82" s="13" t="s">
        <v>450</v>
      </c>
      <c r="AK82" s="13" t="s">
        <v>432</v>
      </c>
      <c r="AL82" s="13" t="s">
        <v>432</v>
      </c>
      <c r="AM82" s="13" t="s">
        <v>450</v>
      </c>
      <c r="AN82" s="13" t="s">
        <v>489</v>
      </c>
      <c r="AO82" s="13" t="s">
        <v>489</v>
      </c>
      <c r="AP82" s="13" t="s">
        <v>432</v>
      </c>
      <c r="AQ82" s="13" t="s">
        <v>489</v>
      </c>
      <c r="AR82" s="13" t="s">
        <v>489</v>
      </c>
      <c r="AS82" s="13" t="s">
        <v>489</v>
      </c>
      <c r="AT82" s="13" t="s">
        <v>432</v>
      </c>
      <c r="AU82" s="13" t="s">
        <v>489</v>
      </c>
      <c r="AV82" s="13" t="s">
        <v>450</v>
      </c>
      <c r="AW82" s="13" t="s">
        <v>489</v>
      </c>
      <c r="AX82" s="13" t="s">
        <v>489</v>
      </c>
      <c r="AY82" s="13" t="s">
        <v>450</v>
      </c>
      <c r="AZ82" s="13" t="s">
        <v>489</v>
      </c>
      <c r="BA82" s="13" t="s">
        <v>489</v>
      </c>
      <c r="BB82" s="13" t="s">
        <v>432</v>
      </c>
    </row>
    <row r="83" spans="1:54" ht="36" customHeight="1" x14ac:dyDescent="0.35">
      <c r="A83" s="149"/>
      <c r="B83" s="18" t="s">
        <v>158</v>
      </c>
      <c r="C83" s="13" t="s">
        <v>415</v>
      </c>
      <c r="D83" s="13" t="s">
        <v>415</v>
      </c>
      <c r="E83" s="13" t="s">
        <v>415</v>
      </c>
      <c r="F83" s="13" t="s">
        <v>433</v>
      </c>
      <c r="G83" s="13" t="s">
        <v>415</v>
      </c>
      <c r="H83" s="13" t="s">
        <v>446</v>
      </c>
      <c r="I83" s="13" t="s">
        <v>415</v>
      </c>
      <c r="J83" s="11" t="s">
        <v>387</v>
      </c>
      <c r="K83" s="13" t="s">
        <v>446</v>
      </c>
      <c r="L83" s="11" t="s">
        <v>387</v>
      </c>
      <c r="M83" s="13" t="s">
        <v>446</v>
      </c>
      <c r="N83" s="13" t="s">
        <v>446</v>
      </c>
      <c r="O83" s="13" t="s">
        <v>415</v>
      </c>
      <c r="P83" s="11" t="s">
        <v>387</v>
      </c>
      <c r="Q83" s="13" t="s">
        <v>446</v>
      </c>
      <c r="R83" s="11" t="s">
        <v>433</v>
      </c>
      <c r="S83" s="13" t="s">
        <v>446</v>
      </c>
      <c r="T83" s="11" t="s">
        <v>433</v>
      </c>
      <c r="U83" s="13" t="s">
        <v>387</v>
      </c>
      <c r="V83" s="13" t="s">
        <v>446</v>
      </c>
      <c r="W83" s="13" t="s">
        <v>477</v>
      </c>
      <c r="X83" s="13" t="s">
        <v>387</v>
      </c>
      <c r="Y83" s="13" t="s">
        <v>387</v>
      </c>
      <c r="Z83" s="13" t="s">
        <v>387</v>
      </c>
      <c r="AA83" s="13" t="s">
        <v>387</v>
      </c>
      <c r="AB83" s="13" t="s">
        <v>387</v>
      </c>
      <c r="AC83" s="13" t="s">
        <v>477</v>
      </c>
      <c r="AD83" s="11" t="s">
        <v>387</v>
      </c>
      <c r="AE83" s="11" t="s">
        <v>387</v>
      </c>
      <c r="AF83" s="11" t="s">
        <v>446</v>
      </c>
      <c r="AG83" s="11" t="s">
        <v>446</v>
      </c>
      <c r="AH83" s="11" t="s">
        <v>387</v>
      </c>
      <c r="AI83" s="13" t="s">
        <v>477</v>
      </c>
      <c r="AJ83" s="11" t="s">
        <v>387</v>
      </c>
      <c r="AK83" s="13" t="s">
        <v>477</v>
      </c>
      <c r="AL83" s="13" t="s">
        <v>477</v>
      </c>
      <c r="AM83" s="13" t="s">
        <v>387</v>
      </c>
      <c r="AN83" s="13" t="s">
        <v>477</v>
      </c>
      <c r="AO83" s="13" t="s">
        <v>477</v>
      </c>
      <c r="AP83" s="13" t="s">
        <v>387</v>
      </c>
      <c r="AQ83" s="13" t="s">
        <v>477</v>
      </c>
      <c r="AR83" s="13" t="s">
        <v>477</v>
      </c>
      <c r="AS83" s="13" t="s">
        <v>477</v>
      </c>
      <c r="AT83" s="13" t="s">
        <v>477</v>
      </c>
      <c r="AU83" s="13" t="s">
        <v>477</v>
      </c>
      <c r="AV83" s="11" t="s">
        <v>387</v>
      </c>
      <c r="AW83" s="13" t="s">
        <v>477</v>
      </c>
      <c r="AX83" s="13" t="s">
        <v>477</v>
      </c>
      <c r="AY83" s="11" t="s">
        <v>387</v>
      </c>
      <c r="AZ83" s="13" t="s">
        <v>477</v>
      </c>
      <c r="BA83" s="13" t="s">
        <v>477</v>
      </c>
      <c r="BB83" s="13" t="s">
        <v>477</v>
      </c>
    </row>
    <row r="84" spans="1:54" ht="15.5" x14ac:dyDescent="0.35">
      <c r="A84" s="1"/>
      <c r="B84" s="1"/>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row>
    <row r="85" spans="1:54" ht="15.5" x14ac:dyDescent="0.35">
      <c r="A85" s="1"/>
      <c r="B85" s="1"/>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row>
    <row r="86" spans="1:54" ht="15.5" x14ac:dyDescent="0.35">
      <c r="A86" s="1"/>
      <c r="B86" s="1"/>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row>
    <row r="87" spans="1:54" ht="15.5" x14ac:dyDescent="0.35">
      <c r="A87" s="1"/>
      <c r="B87" s="1"/>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row>
    <row r="88" spans="1:54" ht="15.5" x14ac:dyDescent="0.35">
      <c r="A88" s="1"/>
      <c r="B88" s="1"/>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row>
    <row r="89" spans="1:54" ht="15.5" x14ac:dyDescent="0.35">
      <c r="A89" s="1"/>
      <c r="B89" s="1"/>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row>
    <row r="90" spans="1:54" ht="15.5" x14ac:dyDescent="0.35">
      <c r="A90" s="1"/>
      <c r="B90" s="1"/>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row>
    <row r="91" spans="1:54" ht="15.5" x14ac:dyDescent="0.35">
      <c r="A91" s="1"/>
      <c r="B91" s="1"/>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row>
    <row r="92" spans="1:54" ht="15.5" x14ac:dyDescent="0.35">
      <c r="A92" s="1"/>
      <c r="B92" s="1"/>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row>
    <row r="93" spans="1:54" ht="15.5" x14ac:dyDescent="0.35">
      <c r="A93" s="1"/>
      <c r="B93" s="1"/>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row>
    <row r="94" spans="1:54" ht="15.5" x14ac:dyDescent="0.35">
      <c r="A94" s="1"/>
      <c r="B94" s="1"/>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row>
    <row r="95" spans="1:54" ht="15.5" x14ac:dyDescent="0.35">
      <c r="A95" s="1"/>
      <c r="B95" s="1"/>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row>
    <row r="96" spans="1:54" ht="15.5" x14ac:dyDescent="0.35">
      <c r="A96" s="1"/>
      <c r="B96" s="1"/>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row>
    <row r="97" spans="1:42" ht="15.5" x14ac:dyDescent="0.35">
      <c r="A97" s="1"/>
      <c r="B97" s="1"/>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row>
    <row r="98" spans="1:42" ht="15.5" x14ac:dyDescent="0.35">
      <c r="A98" s="1"/>
      <c r="B98" s="1"/>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row>
    <row r="99" spans="1:42" ht="15.5" x14ac:dyDescent="0.35">
      <c r="A99" s="1"/>
      <c r="B99" s="1"/>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row>
    <row r="100" spans="1:42" ht="15.5" x14ac:dyDescent="0.35">
      <c r="A100" s="1"/>
      <c r="B100" s="1"/>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row>
    <row r="101" spans="1:42" ht="15.5" x14ac:dyDescent="0.35">
      <c r="A101" s="1"/>
      <c r="B101" s="1"/>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row>
    <row r="102" spans="1:42" ht="15.5" x14ac:dyDescent="0.35">
      <c r="A102" s="1"/>
      <c r="B102" s="1"/>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row>
    <row r="103" spans="1:42" ht="15.5" x14ac:dyDescent="0.35">
      <c r="A103" s="1"/>
      <c r="B103" s="1"/>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row>
    <row r="104" spans="1:42" ht="15.5" x14ac:dyDescent="0.35">
      <c r="A104" s="1"/>
      <c r="B104" s="1"/>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row>
    <row r="105" spans="1:42" ht="15.5" x14ac:dyDescent="0.35">
      <c r="A105" s="1"/>
      <c r="B105" s="1"/>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row>
    <row r="106" spans="1:42" ht="15.5" x14ac:dyDescent="0.35">
      <c r="A106" s="1"/>
      <c r="B106" s="1"/>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row>
    <row r="107" spans="1:42" ht="15.5" x14ac:dyDescent="0.35">
      <c r="A107" s="1"/>
      <c r="B107" s="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row>
    <row r="108" spans="1:42" ht="15.5" x14ac:dyDescent="0.35">
      <c r="A108" s="1"/>
      <c r="B108" s="1"/>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row>
    <row r="109" spans="1:42" ht="15.5" x14ac:dyDescent="0.35">
      <c r="A109" s="1"/>
      <c r="B109" s="1"/>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row>
    <row r="110" spans="1:42" ht="15.5" x14ac:dyDescent="0.35">
      <c r="A110" s="1"/>
      <c r="B110" s="1"/>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row>
    <row r="111" spans="1:42" ht="15.5" x14ac:dyDescent="0.35">
      <c r="A111" s="1"/>
      <c r="B111" s="1"/>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row>
    <row r="112" spans="1:42" ht="15.5" x14ac:dyDescent="0.35">
      <c r="A112" s="1"/>
      <c r="B112" s="1"/>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row>
    <row r="113" spans="1:42" ht="15.5" x14ac:dyDescent="0.35">
      <c r="A113" s="1"/>
      <c r="B113" s="1"/>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row>
    <row r="114" spans="1:42" ht="15.5" x14ac:dyDescent="0.35">
      <c r="A114" s="1"/>
      <c r="B114" s="1"/>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row>
    <row r="115" spans="1:42" ht="15.5" x14ac:dyDescent="0.35">
      <c r="A115" s="1"/>
      <c r="B115" s="1"/>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row>
    <row r="116" spans="1:42" ht="15.5" x14ac:dyDescent="0.35">
      <c r="A116" s="1"/>
      <c r="B116" s="1"/>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row>
    <row r="117" spans="1:42" ht="15.5" x14ac:dyDescent="0.35">
      <c r="A117" s="1"/>
      <c r="B117" s="1"/>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row>
    <row r="118" spans="1:42" ht="15.5" x14ac:dyDescent="0.35">
      <c r="A118" s="1"/>
      <c r="B118" s="1"/>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row>
    <row r="119" spans="1:42" ht="15.5" x14ac:dyDescent="0.35">
      <c r="A119" s="1"/>
      <c r="B119" s="1"/>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row>
    <row r="120" spans="1:42" ht="15.5" x14ac:dyDescent="0.35">
      <c r="A120" s="1"/>
      <c r="B120" s="1"/>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row>
    <row r="121" spans="1:42" ht="15.5" x14ac:dyDescent="0.35">
      <c r="A121" s="1"/>
      <c r="B121" s="1"/>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row>
    <row r="122" spans="1:42" ht="15.5" x14ac:dyDescent="0.35">
      <c r="A122" s="1"/>
      <c r="B122" s="1"/>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row>
    <row r="123" spans="1:42" ht="15.5" x14ac:dyDescent="0.35">
      <c r="A123" s="1"/>
      <c r="B123" s="1"/>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row>
    <row r="124" spans="1:42" ht="15.5" x14ac:dyDescent="0.35">
      <c r="A124" s="1"/>
      <c r="B124" s="1"/>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row>
    <row r="125" spans="1:42" ht="15.5" x14ac:dyDescent="0.35">
      <c r="A125" s="1"/>
      <c r="B125" s="1"/>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row>
    <row r="126" spans="1:42" ht="15.5" x14ac:dyDescent="0.35">
      <c r="A126" s="1"/>
      <c r="B126" s="1"/>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row>
    <row r="127" spans="1:42" ht="15.5" x14ac:dyDescent="0.35">
      <c r="A127" s="1"/>
      <c r="B127" s="1"/>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row>
    <row r="128" spans="1:42" ht="15.5" x14ac:dyDescent="0.35">
      <c r="A128" s="1"/>
      <c r="B128" s="1"/>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row>
    <row r="129" spans="1:42" ht="15.5" x14ac:dyDescent="0.35">
      <c r="A129" s="1"/>
      <c r="B129" s="1"/>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row>
    <row r="130" spans="1:42" ht="15.5" x14ac:dyDescent="0.35">
      <c r="A130" s="1"/>
      <c r="B130" s="1"/>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row>
    <row r="131" spans="1:42" ht="15.5" x14ac:dyDescent="0.35">
      <c r="A131" s="1"/>
      <c r="B131" s="1"/>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row>
    <row r="132" spans="1:42" ht="15.5" x14ac:dyDescent="0.35">
      <c r="A132" s="1"/>
      <c r="B132" s="1"/>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row>
    <row r="133" spans="1:42" ht="15.5" x14ac:dyDescent="0.35">
      <c r="A133" s="1"/>
      <c r="B133" s="1"/>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row>
    <row r="134" spans="1:42" ht="15.5" x14ac:dyDescent="0.35">
      <c r="A134" s="1"/>
      <c r="B134" s="1"/>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row>
    <row r="135" spans="1:42" ht="15.5" x14ac:dyDescent="0.35">
      <c r="A135" s="1"/>
      <c r="B135" s="1"/>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row>
    <row r="136" spans="1:42" ht="15.5" x14ac:dyDescent="0.35">
      <c r="A136" s="1"/>
      <c r="B136" s="1"/>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row>
    <row r="137" spans="1:42" ht="15.5" x14ac:dyDescent="0.35">
      <c r="A137" s="1"/>
      <c r="B137" s="1"/>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row>
    <row r="138" spans="1:42" ht="15.5" x14ac:dyDescent="0.35">
      <c r="A138" s="1"/>
      <c r="B138" s="1"/>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row>
    <row r="139" spans="1:42" ht="15.5" x14ac:dyDescent="0.35">
      <c r="A139" s="1"/>
      <c r="B139" s="1"/>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row>
    <row r="140" spans="1:42" ht="15.5" x14ac:dyDescent="0.35">
      <c r="A140" s="1"/>
      <c r="B140" s="1"/>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row>
    <row r="141" spans="1:42" ht="15.5" x14ac:dyDescent="0.35">
      <c r="A141" s="1"/>
      <c r="B141" s="1"/>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row>
    <row r="142" spans="1:42" ht="15.5" x14ac:dyDescent="0.35">
      <c r="A142" s="1"/>
      <c r="B142" s="1"/>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row>
    <row r="143" spans="1:42" ht="15.5" x14ac:dyDescent="0.35">
      <c r="A143" s="1"/>
      <c r="B143" s="1"/>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row>
    <row r="144" spans="1:42" ht="15.5" x14ac:dyDescent="0.35">
      <c r="A144" s="1"/>
      <c r="B144" s="1"/>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row>
    <row r="145" spans="1:42" ht="15.5" x14ac:dyDescent="0.35">
      <c r="A145" s="1"/>
      <c r="B145" s="1"/>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row>
    <row r="146" spans="1:42" ht="15.5" x14ac:dyDescent="0.35">
      <c r="A146" s="1"/>
      <c r="B146" s="1"/>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row>
    <row r="147" spans="1:42" ht="15.5" x14ac:dyDescent="0.35">
      <c r="A147" s="1"/>
      <c r="B147" s="1"/>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row>
    <row r="148" spans="1:42" ht="15.5" x14ac:dyDescent="0.35">
      <c r="A148" s="1"/>
      <c r="B148" s="1"/>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row>
    <row r="149" spans="1:42" ht="15.5" x14ac:dyDescent="0.35">
      <c r="A149" s="1"/>
      <c r="B149" s="1"/>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row>
    <row r="150" spans="1:42" ht="15.5" x14ac:dyDescent="0.35">
      <c r="A150" s="1"/>
      <c r="B150" s="1"/>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row>
    <row r="151" spans="1:42" ht="15.5" x14ac:dyDescent="0.35">
      <c r="A151" s="1"/>
      <c r="B151" s="1"/>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row>
    <row r="152" spans="1:42" ht="15.5" x14ac:dyDescent="0.35">
      <c r="A152" s="1"/>
      <c r="B152" s="1"/>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row>
    <row r="153" spans="1:42" ht="15.5" x14ac:dyDescent="0.35">
      <c r="A153" s="1"/>
      <c r="B153" s="1"/>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row>
    <row r="154" spans="1:42" ht="15.5" x14ac:dyDescent="0.35">
      <c r="A154" s="1"/>
      <c r="B154" s="1"/>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row>
    <row r="155" spans="1:42" ht="15.5" x14ac:dyDescent="0.35">
      <c r="A155" s="1"/>
      <c r="B155" s="1"/>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row>
    <row r="156" spans="1:42" ht="15.5" x14ac:dyDescent="0.35">
      <c r="A156" s="1"/>
      <c r="B156" s="1"/>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row>
    <row r="157" spans="1:42" ht="15.5" x14ac:dyDescent="0.35">
      <c r="A157" s="1"/>
      <c r="B157" s="1"/>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row>
    <row r="158" spans="1:42" ht="15.5" x14ac:dyDescent="0.35">
      <c r="A158" s="1"/>
      <c r="B158" s="1"/>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row>
    <row r="159" spans="1:42" ht="15.5" x14ac:dyDescent="0.35">
      <c r="A159" s="1"/>
      <c r="B159" s="1"/>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row>
    <row r="160" spans="1:42" ht="15.5" x14ac:dyDescent="0.35">
      <c r="A160" s="1"/>
      <c r="B160" s="1"/>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row>
    <row r="161" spans="1:42" ht="15.5" x14ac:dyDescent="0.35">
      <c r="A161" s="1"/>
      <c r="B161" s="1"/>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row>
    <row r="162" spans="1:42" ht="15.5" x14ac:dyDescent="0.35">
      <c r="A162" s="1"/>
      <c r="B162" s="1"/>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row>
    <row r="163" spans="1:42" ht="15.5" x14ac:dyDescent="0.35">
      <c r="A163" s="1"/>
      <c r="B163" s="1"/>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row>
    <row r="164" spans="1:42" ht="15.5" x14ac:dyDescent="0.35">
      <c r="A164" s="1"/>
      <c r="B164" s="1"/>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row>
    <row r="165" spans="1:42" ht="15.5" x14ac:dyDescent="0.35">
      <c r="A165" s="1"/>
      <c r="B165" s="1"/>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row>
    <row r="166" spans="1:42" ht="15.5" x14ac:dyDescent="0.35">
      <c r="A166" s="1"/>
      <c r="B166" s="1"/>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row>
    <row r="167" spans="1:42" ht="15.5" x14ac:dyDescent="0.35">
      <c r="A167" s="1"/>
      <c r="B167" s="1"/>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row>
    <row r="168" spans="1:42" ht="15.5" x14ac:dyDescent="0.35">
      <c r="A168" s="1"/>
      <c r="B168" s="1"/>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row>
    <row r="169" spans="1:42" ht="15.5" x14ac:dyDescent="0.35">
      <c r="A169" s="1"/>
      <c r="B169" s="1"/>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row>
    <row r="170" spans="1:42" ht="15.5" x14ac:dyDescent="0.35">
      <c r="A170" s="1"/>
      <c r="B170" s="1"/>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row>
    <row r="171" spans="1:42" ht="15.5" x14ac:dyDescent="0.35">
      <c r="A171" s="1"/>
      <c r="B171" s="1"/>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row>
    <row r="172" spans="1:42" ht="15.5" x14ac:dyDescent="0.35">
      <c r="A172" s="1"/>
      <c r="B172" s="1"/>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row>
    <row r="173" spans="1:42" ht="15.5" x14ac:dyDescent="0.35">
      <c r="A173" s="1"/>
      <c r="B173" s="1"/>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row>
    <row r="174" spans="1:42" ht="15.5" x14ac:dyDescent="0.35">
      <c r="A174" s="1"/>
      <c r="B174" s="1"/>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row>
    <row r="175" spans="1:42" ht="15.5" x14ac:dyDescent="0.35">
      <c r="A175" s="1"/>
      <c r="B175" s="1"/>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row>
    <row r="176" spans="1:42" ht="15.5" x14ac:dyDescent="0.35">
      <c r="A176" s="1"/>
      <c r="B176" s="1"/>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row>
    <row r="177" spans="1:42" ht="15.5" x14ac:dyDescent="0.35">
      <c r="A177" s="1"/>
      <c r="B177" s="1"/>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row>
    <row r="178" spans="1:42" ht="15.5" x14ac:dyDescent="0.35">
      <c r="A178" s="1"/>
      <c r="B178" s="1"/>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row>
    <row r="179" spans="1:42" ht="15.5" x14ac:dyDescent="0.35">
      <c r="A179" s="1"/>
      <c r="B179" s="1"/>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row>
    <row r="180" spans="1:42" ht="15.5" x14ac:dyDescent="0.35">
      <c r="A180" s="1"/>
      <c r="B180" s="1"/>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row>
    <row r="181" spans="1:42" ht="15.5" x14ac:dyDescent="0.35">
      <c r="A181" s="1"/>
      <c r="B181" s="1"/>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row>
    <row r="182" spans="1:42" ht="15.5" x14ac:dyDescent="0.35">
      <c r="A182" s="1"/>
      <c r="B182" s="1"/>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row>
    <row r="183" spans="1:42" ht="15.5" x14ac:dyDescent="0.35">
      <c r="A183" s="1"/>
      <c r="B183" s="1"/>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row>
    <row r="184" spans="1:42" ht="15.5" x14ac:dyDescent="0.35">
      <c r="A184" s="1"/>
      <c r="B184" s="1"/>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row>
    <row r="185" spans="1:42" ht="15.5" x14ac:dyDescent="0.35">
      <c r="A185" s="1"/>
      <c r="B185" s="1"/>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row>
    <row r="186" spans="1:42" ht="15.5" x14ac:dyDescent="0.35">
      <c r="A186" s="1"/>
      <c r="B186" s="1"/>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row>
    <row r="187" spans="1:42" ht="15.5" x14ac:dyDescent="0.35">
      <c r="A187" s="1"/>
      <c r="B187" s="1"/>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row>
    <row r="188" spans="1:42" ht="15.5" x14ac:dyDescent="0.35">
      <c r="A188" s="1"/>
      <c r="B188" s="1"/>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row>
    <row r="189" spans="1:42" ht="15.5" x14ac:dyDescent="0.35">
      <c r="A189" s="1"/>
      <c r="B189" s="1"/>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row>
    <row r="190" spans="1:42" ht="15.5" x14ac:dyDescent="0.35">
      <c r="A190" s="1"/>
      <c r="B190" s="1"/>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row>
    <row r="191" spans="1:42" ht="15.5" x14ac:dyDescent="0.35">
      <c r="A191" s="1"/>
      <c r="B191" s="1"/>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row>
    <row r="192" spans="1:42" ht="15.5" x14ac:dyDescent="0.35">
      <c r="A192" s="1"/>
      <c r="B192" s="1"/>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row>
    <row r="193" spans="1:42" ht="15.5" x14ac:dyDescent="0.35">
      <c r="A193" s="1"/>
      <c r="B193" s="1"/>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row>
    <row r="194" spans="1:42" ht="15.5" x14ac:dyDescent="0.35">
      <c r="A194" s="1"/>
      <c r="B194" s="1"/>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row>
    <row r="195" spans="1:42" ht="15.5" x14ac:dyDescent="0.35">
      <c r="A195" s="1"/>
      <c r="B195" s="1"/>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row>
    <row r="196" spans="1:42" ht="15.5" x14ac:dyDescent="0.35">
      <c r="A196" s="1"/>
      <c r="B196" s="1"/>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row>
    <row r="197" spans="1:42" ht="15.5" x14ac:dyDescent="0.35">
      <c r="A197" s="1"/>
      <c r="B197" s="1"/>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row>
    <row r="198" spans="1:42" ht="15.5" x14ac:dyDescent="0.35">
      <c r="A198" s="1"/>
      <c r="B198" s="1"/>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row>
    <row r="199" spans="1:42" ht="15.5" x14ac:dyDescent="0.35">
      <c r="A199" s="1"/>
      <c r="B199" s="1"/>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row>
    <row r="200" spans="1:42" ht="15.5" x14ac:dyDescent="0.35">
      <c r="A200" s="1"/>
      <c r="B200" s="1"/>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row>
    <row r="201" spans="1:42" ht="15.5" x14ac:dyDescent="0.35">
      <c r="A201" s="1"/>
      <c r="B201" s="1"/>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row>
    <row r="202" spans="1:42" ht="15.5" x14ac:dyDescent="0.35">
      <c r="A202" s="1"/>
      <c r="B202" s="1"/>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row>
    <row r="203" spans="1:42" ht="15.5" x14ac:dyDescent="0.35">
      <c r="A203" s="1"/>
      <c r="B203" s="1"/>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row>
    <row r="204" spans="1:42" ht="15.5" x14ac:dyDescent="0.35">
      <c r="A204" s="1"/>
      <c r="B204" s="1"/>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row>
    <row r="205" spans="1:42" ht="15.5" x14ac:dyDescent="0.35">
      <c r="A205" s="1"/>
      <c r="B205" s="1"/>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row>
    <row r="206" spans="1:42" ht="15.5" x14ac:dyDescent="0.35">
      <c r="A206" s="1"/>
      <c r="B206" s="1"/>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row>
    <row r="207" spans="1:42" ht="15.5" x14ac:dyDescent="0.35">
      <c r="A207" s="1"/>
      <c r="B207" s="1"/>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row>
    <row r="208" spans="1:42" ht="15.5" x14ac:dyDescent="0.35">
      <c r="A208" s="1"/>
      <c r="B208" s="1"/>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row>
    <row r="209" spans="1:42" ht="15.5" x14ac:dyDescent="0.35">
      <c r="A209" s="1"/>
      <c r="B209" s="1"/>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row>
    <row r="210" spans="1:42" ht="15.5" x14ac:dyDescent="0.35">
      <c r="A210" s="1"/>
      <c r="B210" s="1"/>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row>
    <row r="211" spans="1:42" ht="15.5" x14ac:dyDescent="0.35">
      <c r="A211" s="1"/>
      <c r="B211" s="1"/>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row>
    <row r="212" spans="1:42" ht="15.5" x14ac:dyDescent="0.35">
      <c r="A212" s="1"/>
      <c r="B212" s="1"/>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row>
    <row r="213" spans="1:42" ht="15.5" x14ac:dyDescent="0.35">
      <c r="A213" s="1"/>
      <c r="B213" s="1"/>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row>
    <row r="214" spans="1:42" ht="15.5" x14ac:dyDescent="0.35">
      <c r="A214" s="1"/>
      <c r="B214" s="1"/>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row>
    <row r="215" spans="1:42" ht="15.5" x14ac:dyDescent="0.35">
      <c r="A215" s="1"/>
      <c r="B215" s="1"/>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row>
    <row r="216" spans="1:42" ht="15.5" x14ac:dyDescent="0.35">
      <c r="A216" s="1"/>
      <c r="B216" s="1"/>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row>
    <row r="217" spans="1:42" ht="15.5" x14ac:dyDescent="0.35">
      <c r="A217" s="1"/>
      <c r="B217" s="1"/>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row>
    <row r="218" spans="1:42" ht="15.5" x14ac:dyDescent="0.35">
      <c r="A218" s="1"/>
      <c r="B218" s="1"/>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row>
    <row r="219" spans="1:42" ht="15.5" x14ac:dyDescent="0.35">
      <c r="A219" s="1"/>
      <c r="B219" s="1"/>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row>
    <row r="220" spans="1:42" ht="15.5" x14ac:dyDescent="0.35">
      <c r="A220" s="1"/>
      <c r="B220" s="1"/>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row>
    <row r="221" spans="1:42" ht="15.5" x14ac:dyDescent="0.35">
      <c r="A221" s="1"/>
      <c r="B221" s="1"/>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row>
    <row r="222" spans="1:42" ht="15.5" x14ac:dyDescent="0.35">
      <c r="A222" s="1"/>
      <c r="B222" s="1"/>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row>
    <row r="223" spans="1:42" ht="15.5" x14ac:dyDescent="0.35">
      <c r="A223" s="1"/>
      <c r="B223" s="1"/>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row>
    <row r="224" spans="1:42" ht="15.5" x14ac:dyDescent="0.35">
      <c r="A224" s="1"/>
      <c r="B224" s="1"/>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row>
    <row r="225" spans="1:42" ht="15.5" x14ac:dyDescent="0.35">
      <c r="A225" s="1"/>
      <c r="B225" s="1"/>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row>
    <row r="226" spans="1:42" ht="15.5" x14ac:dyDescent="0.35">
      <c r="A226" s="1"/>
      <c r="B226" s="1"/>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row>
    <row r="227" spans="1:42" ht="15.5" x14ac:dyDescent="0.35">
      <c r="A227" s="1"/>
      <c r="B227" s="1"/>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row>
    <row r="228" spans="1:42" ht="15.5" x14ac:dyDescent="0.35">
      <c r="A228" s="1"/>
      <c r="B228" s="1"/>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row>
    <row r="229" spans="1:42" ht="15.5" x14ac:dyDescent="0.35">
      <c r="A229" s="1"/>
      <c r="B229" s="1"/>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row>
    <row r="230" spans="1:42" ht="15.5" x14ac:dyDescent="0.35">
      <c r="A230" s="1"/>
      <c r="B230" s="1"/>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row>
    <row r="231" spans="1:42" ht="15.5" x14ac:dyDescent="0.35">
      <c r="A231" s="1"/>
      <c r="B231" s="1"/>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row>
    <row r="232" spans="1:42" ht="15.5" x14ac:dyDescent="0.35">
      <c r="A232" s="1"/>
      <c r="B232" s="1"/>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row>
    <row r="233" spans="1:42" ht="15.5" x14ac:dyDescent="0.35">
      <c r="A233" s="1"/>
      <c r="B233" s="1"/>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row>
    <row r="234" spans="1:42" ht="15.5" x14ac:dyDescent="0.35">
      <c r="A234" s="1"/>
      <c r="B234" s="1"/>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row>
    <row r="235" spans="1:42" ht="15.5" x14ac:dyDescent="0.35">
      <c r="A235" s="1"/>
      <c r="B235" s="1"/>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row>
    <row r="236" spans="1:42" ht="15.5" x14ac:dyDescent="0.35">
      <c r="A236" s="1"/>
      <c r="B236" s="1"/>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row>
    <row r="237" spans="1:42" ht="15.5" x14ac:dyDescent="0.35">
      <c r="A237" s="1"/>
      <c r="B237" s="1"/>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row>
    <row r="238" spans="1:42" ht="15.5" x14ac:dyDescent="0.35">
      <c r="A238" s="1"/>
      <c r="B238" s="1"/>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row>
    <row r="239" spans="1:42" ht="15.5" x14ac:dyDescent="0.35">
      <c r="A239" s="1"/>
      <c r="B239" s="1"/>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row>
    <row r="240" spans="1:42" ht="15.5" x14ac:dyDescent="0.35">
      <c r="A240" s="1"/>
      <c r="B240" s="1"/>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row>
    <row r="241" spans="1:42" ht="15.5" x14ac:dyDescent="0.35">
      <c r="A241" s="1"/>
      <c r="B241" s="1"/>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row>
    <row r="242" spans="1:42" ht="15.5" x14ac:dyDescent="0.35">
      <c r="A242" s="1"/>
      <c r="B242" s="1"/>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row>
    <row r="243" spans="1:42" ht="15.5" x14ac:dyDescent="0.35">
      <c r="A243" s="1"/>
      <c r="B243" s="1"/>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row>
    <row r="244" spans="1:42" ht="15.5" x14ac:dyDescent="0.35">
      <c r="A244" s="1"/>
      <c r="B244" s="1"/>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row>
    <row r="245" spans="1:42" ht="15.5" x14ac:dyDescent="0.35">
      <c r="A245" s="1"/>
      <c r="B245" s="1"/>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row>
    <row r="246" spans="1:42" ht="15.5" x14ac:dyDescent="0.35">
      <c r="A246" s="1"/>
      <c r="B246" s="1"/>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row>
    <row r="247" spans="1:42" ht="15.5" x14ac:dyDescent="0.35">
      <c r="A247" s="1"/>
      <c r="B247" s="1"/>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row>
    <row r="248" spans="1:42" ht="15.5" x14ac:dyDescent="0.35">
      <c r="A248" s="1"/>
      <c r="B248" s="1"/>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row>
    <row r="249" spans="1:42" ht="15.5" x14ac:dyDescent="0.35">
      <c r="A249" s="1"/>
      <c r="B249" s="1"/>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row>
    <row r="250" spans="1:42" ht="15.5" x14ac:dyDescent="0.35">
      <c r="A250" s="1"/>
      <c r="B250" s="1"/>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row>
    <row r="251" spans="1:42" ht="15.5" x14ac:dyDescent="0.35">
      <c r="A251" s="1"/>
      <c r="B251" s="1"/>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row>
    <row r="252" spans="1:42" ht="15.5" x14ac:dyDescent="0.35">
      <c r="A252" s="1"/>
      <c r="B252" s="1"/>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row>
    <row r="253" spans="1:42" ht="15.5" x14ac:dyDescent="0.35">
      <c r="A253" s="1"/>
      <c r="B253" s="1"/>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row>
    <row r="254" spans="1:42" ht="15.5" x14ac:dyDescent="0.35">
      <c r="A254" s="1"/>
      <c r="B254" s="1"/>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row>
    <row r="255" spans="1:42" ht="15.5" x14ac:dyDescent="0.35">
      <c r="A255" s="1"/>
      <c r="B255" s="1"/>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row>
    <row r="256" spans="1:42" ht="15.5" x14ac:dyDescent="0.35">
      <c r="A256" s="1"/>
      <c r="B256" s="1"/>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row>
    <row r="257" spans="1:42" ht="15.5" x14ac:dyDescent="0.35">
      <c r="A257" s="1"/>
      <c r="B257" s="1"/>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row>
    <row r="258" spans="1:42" ht="15.5" x14ac:dyDescent="0.35">
      <c r="A258" s="1"/>
      <c r="B258" s="1"/>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row>
    <row r="259" spans="1:42" ht="15.5" x14ac:dyDescent="0.35">
      <c r="A259" s="1"/>
      <c r="B259" s="1"/>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row>
    <row r="260" spans="1:42" ht="15.5" x14ac:dyDescent="0.35">
      <c r="A260" s="1"/>
      <c r="B260" s="1"/>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row>
    <row r="261" spans="1:42" ht="15.5" x14ac:dyDescent="0.35">
      <c r="A261" s="1"/>
      <c r="B261" s="1"/>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row>
    <row r="262" spans="1:42" ht="15.5" x14ac:dyDescent="0.35">
      <c r="A262" s="1"/>
      <c r="B262" s="1"/>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row>
    <row r="263" spans="1:42" ht="15.5" x14ac:dyDescent="0.35">
      <c r="A263" s="1"/>
      <c r="B263" s="1"/>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row>
    <row r="264" spans="1:42" ht="15.5" x14ac:dyDescent="0.35">
      <c r="A264" s="1"/>
      <c r="B264" s="1"/>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row>
    <row r="265" spans="1:42" ht="15.5" x14ac:dyDescent="0.35">
      <c r="A265" s="1"/>
      <c r="B265" s="1"/>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row>
    <row r="266" spans="1:42" ht="15.5" x14ac:dyDescent="0.35">
      <c r="A266" s="1"/>
      <c r="B266" s="1"/>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row>
    <row r="267" spans="1:42" ht="15.5" x14ac:dyDescent="0.35">
      <c r="A267" s="1"/>
      <c r="B267" s="1"/>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row>
    <row r="268" spans="1:42" ht="15.5" x14ac:dyDescent="0.35">
      <c r="A268" s="1"/>
      <c r="B268" s="1"/>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row>
    <row r="269" spans="1:42" ht="15.5" x14ac:dyDescent="0.35">
      <c r="A269" s="1"/>
      <c r="B269" s="1"/>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row>
    <row r="270" spans="1:42" ht="15.5" x14ac:dyDescent="0.35">
      <c r="A270" s="1"/>
      <c r="B270" s="1"/>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row>
    <row r="271" spans="1:42" ht="15.5" x14ac:dyDescent="0.35">
      <c r="A271" s="1"/>
      <c r="B271" s="1"/>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row>
    <row r="272" spans="1:42" ht="15.5" x14ac:dyDescent="0.35">
      <c r="A272" s="1"/>
      <c r="B272" s="1"/>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row>
    <row r="273" spans="1:42" ht="15.5" x14ac:dyDescent="0.35">
      <c r="A273" s="1"/>
      <c r="B273" s="1"/>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row>
    <row r="274" spans="1:42" ht="15.5" x14ac:dyDescent="0.35">
      <c r="A274" s="1"/>
      <c r="B274" s="1"/>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row>
    <row r="275" spans="1:42" ht="15.5" x14ac:dyDescent="0.35">
      <c r="A275" s="1"/>
      <c r="B275" s="1"/>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row>
    <row r="276" spans="1:42" ht="15.5" x14ac:dyDescent="0.35">
      <c r="A276" s="1"/>
      <c r="B276" s="1"/>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row>
    <row r="277" spans="1:42" ht="15.5" x14ac:dyDescent="0.35">
      <c r="A277" s="1"/>
      <c r="B277" s="1"/>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row>
    <row r="278" spans="1:42" ht="15.5" x14ac:dyDescent="0.35">
      <c r="A278" s="1"/>
      <c r="B278" s="1"/>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row>
    <row r="279" spans="1:42" ht="15.5" x14ac:dyDescent="0.35">
      <c r="A279" s="1"/>
      <c r="B279" s="1"/>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row>
    <row r="280" spans="1:42" ht="15.5" x14ac:dyDescent="0.35">
      <c r="A280" s="1"/>
      <c r="B280" s="1"/>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row>
    <row r="281" spans="1:42" ht="15.5" x14ac:dyDescent="0.35">
      <c r="A281" s="1"/>
      <c r="B281" s="1"/>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row>
    <row r="282" spans="1:42" ht="15.5" x14ac:dyDescent="0.35">
      <c r="A282" s="1"/>
      <c r="B282" s="1"/>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row>
    <row r="283" spans="1:42" ht="15.5" x14ac:dyDescent="0.35">
      <c r="A283" s="1"/>
      <c r="B283" s="1"/>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row>
    <row r="284" spans="1:42" ht="15.5" x14ac:dyDescent="0.35">
      <c r="A284" s="1"/>
      <c r="B284" s="1"/>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row>
    <row r="285" spans="1:42" ht="15.5" x14ac:dyDescent="0.35">
      <c r="A285" s="1"/>
      <c r="B285" s="1"/>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row>
    <row r="286" spans="1:42" ht="15.5" x14ac:dyDescent="0.35">
      <c r="A286" s="1"/>
      <c r="B286" s="1"/>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row>
    <row r="287" spans="1:42" ht="15.5" x14ac:dyDescent="0.35">
      <c r="A287" s="1"/>
      <c r="B287" s="1"/>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row>
    <row r="288" spans="1:42" ht="15.5" x14ac:dyDescent="0.35">
      <c r="A288" s="1"/>
      <c r="B288" s="1"/>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row>
    <row r="289" spans="1:42" ht="15.5" x14ac:dyDescent="0.35">
      <c r="A289" s="1"/>
      <c r="B289" s="1"/>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row>
    <row r="290" spans="1:42" ht="15.5" x14ac:dyDescent="0.35">
      <c r="A290" s="1"/>
      <c r="B290" s="1"/>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row>
    <row r="291" spans="1:42" ht="15.5" x14ac:dyDescent="0.35">
      <c r="A291" s="1"/>
      <c r="B291" s="1"/>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row>
    <row r="292" spans="1:42" ht="15.5" x14ac:dyDescent="0.35">
      <c r="A292" s="1"/>
      <c r="B292" s="1"/>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row>
    <row r="293" spans="1:42" ht="15.5" x14ac:dyDescent="0.35">
      <c r="A293" s="1"/>
      <c r="B293" s="1"/>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row>
    <row r="294" spans="1:42" ht="15.5" x14ac:dyDescent="0.35">
      <c r="A294" s="1"/>
      <c r="B294" s="1"/>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row>
    <row r="295" spans="1:42" ht="15.5" x14ac:dyDescent="0.35">
      <c r="A295" s="1"/>
      <c r="B295" s="1"/>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row>
    <row r="296" spans="1:42" ht="15.5" x14ac:dyDescent="0.35">
      <c r="A296" s="1"/>
      <c r="B296" s="1"/>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row>
    <row r="297" spans="1:42" ht="15.5" x14ac:dyDescent="0.35">
      <c r="A297" s="1"/>
      <c r="B297" s="1"/>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row>
    <row r="298" spans="1:42" ht="15.5" x14ac:dyDescent="0.35">
      <c r="A298" s="1"/>
      <c r="B298" s="1"/>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row>
    <row r="299" spans="1:42" ht="15.5" x14ac:dyDescent="0.35">
      <c r="A299" s="1"/>
      <c r="B299" s="1"/>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row>
    <row r="300" spans="1:42" ht="15.5" x14ac:dyDescent="0.35">
      <c r="A300" s="1"/>
      <c r="B300" s="1"/>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row>
    <row r="301" spans="1:42" ht="15.5" x14ac:dyDescent="0.35">
      <c r="A301" s="1"/>
      <c r="B301" s="1"/>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row>
    <row r="302" spans="1:42" ht="15.5" x14ac:dyDescent="0.35">
      <c r="A302" s="1"/>
      <c r="B302" s="1"/>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row>
    <row r="303" spans="1:42" ht="15.5" x14ac:dyDescent="0.35">
      <c r="A303" s="1"/>
      <c r="B303" s="1"/>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row>
    <row r="304" spans="1:42" ht="15.5" x14ac:dyDescent="0.35">
      <c r="A304" s="1"/>
      <c r="B304" s="1"/>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row>
    <row r="305" spans="1:42" ht="15.5" x14ac:dyDescent="0.35">
      <c r="A305" s="1"/>
      <c r="B305" s="1"/>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row>
    <row r="306" spans="1:42" ht="15.5" x14ac:dyDescent="0.35">
      <c r="A306" s="1"/>
      <c r="B306" s="1"/>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row>
    <row r="307" spans="1:42" ht="15.5" x14ac:dyDescent="0.35">
      <c r="A307" s="1"/>
      <c r="B307" s="1"/>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row>
    <row r="308" spans="1:42" ht="15.5" x14ac:dyDescent="0.35">
      <c r="A308" s="1"/>
      <c r="B308" s="1"/>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row>
    <row r="309" spans="1:42" ht="15.5" x14ac:dyDescent="0.35">
      <c r="A309" s="1"/>
      <c r="B309" s="1"/>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row>
    <row r="310" spans="1:42" ht="15.5" x14ac:dyDescent="0.35">
      <c r="A310" s="1"/>
      <c r="B310" s="1"/>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row>
    <row r="311" spans="1:42" ht="15.5" x14ac:dyDescent="0.35">
      <c r="A311" s="1"/>
      <c r="B311" s="1"/>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row>
    <row r="312" spans="1:42" ht="15.5" x14ac:dyDescent="0.35">
      <c r="A312" s="1"/>
      <c r="B312" s="1"/>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row>
    <row r="313" spans="1:42" ht="15.5" x14ac:dyDescent="0.35">
      <c r="A313" s="1"/>
      <c r="B313" s="1"/>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row>
    <row r="314" spans="1:42" ht="15.5" x14ac:dyDescent="0.35">
      <c r="A314" s="1"/>
      <c r="B314" s="1"/>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row>
    <row r="315" spans="1:42" ht="15.5" x14ac:dyDescent="0.35">
      <c r="A315" s="1"/>
      <c r="B315" s="1"/>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row>
    <row r="316" spans="1:42" ht="15.5" x14ac:dyDescent="0.35">
      <c r="A316" s="1"/>
      <c r="B316" s="1"/>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row>
    <row r="317" spans="1:42" ht="15.5" x14ac:dyDescent="0.35">
      <c r="A317" s="1"/>
      <c r="B317" s="1"/>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row>
    <row r="318" spans="1:42" ht="15.5" x14ac:dyDescent="0.35">
      <c r="A318" s="1"/>
      <c r="B318" s="1"/>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row>
    <row r="319" spans="1:42" ht="15.5" x14ac:dyDescent="0.35">
      <c r="A319" s="1"/>
      <c r="B319" s="1"/>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row>
    <row r="320" spans="1:42" ht="15.5" x14ac:dyDescent="0.35">
      <c r="A320" s="1"/>
      <c r="B320" s="1"/>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row>
    <row r="321" spans="1:42" ht="15.5" x14ac:dyDescent="0.35">
      <c r="A321" s="1"/>
      <c r="B321" s="1"/>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row>
    <row r="322" spans="1:42" ht="15.5" x14ac:dyDescent="0.35">
      <c r="A322" s="1"/>
      <c r="B322" s="1"/>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row>
    <row r="323" spans="1:42" ht="15.5" x14ac:dyDescent="0.35">
      <c r="A323" s="1"/>
      <c r="B323" s="1"/>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row>
    <row r="324" spans="1:42" ht="15.5" x14ac:dyDescent="0.35">
      <c r="A324" s="1"/>
      <c r="B324" s="1"/>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row>
    <row r="325" spans="1:42" ht="15.5" x14ac:dyDescent="0.35">
      <c r="A325" s="1"/>
      <c r="B325" s="1"/>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row>
    <row r="326" spans="1:42" ht="15.5" x14ac:dyDescent="0.35">
      <c r="A326" s="1"/>
      <c r="B326" s="1"/>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row>
    <row r="327" spans="1:42" ht="15.5" x14ac:dyDescent="0.35">
      <c r="A327" s="1"/>
      <c r="B327" s="1"/>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row>
    <row r="328" spans="1:42" ht="15.5" x14ac:dyDescent="0.35">
      <c r="A328" s="1"/>
      <c r="B328" s="1"/>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row>
    <row r="329" spans="1:42" ht="15.5" x14ac:dyDescent="0.35">
      <c r="A329" s="1"/>
      <c r="B329" s="1"/>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row>
    <row r="330" spans="1:42" ht="15.5" x14ac:dyDescent="0.35">
      <c r="A330" s="1"/>
      <c r="B330" s="1"/>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row>
    <row r="331" spans="1:42" ht="15.5" x14ac:dyDescent="0.35">
      <c r="A331" s="1"/>
      <c r="B331" s="1"/>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row>
    <row r="332" spans="1:42" ht="15.5" x14ac:dyDescent="0.35">
      <c r="A332" s="1"/>
      <c r="B332" s="1"/>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row>
    <row r="333" spans="1:42" ht="15.5" x14ac:dyDescent="0.35">
      <c r="A333" s="1"/>
      <c r="B333" s="1"/>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row>
    <row r="334" spans="1:42" ht="15.5" x14ac:dyDescent="0.35">
      <c r="A334" s="1"/>
      <c r="B334" s="1"/>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row>
    <row r="335" spans="1:42" ht="15.5" x14ac:dyDescent="0.35">
      <c r="A335" s="1"/>
      <c r="B335" s="1"/>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row>
    <row r="336" spans="1:42" ht="15.5" x14ac:dyDescent="0.35">
      <c r="A336" s="1"/>
      <c r="B336" s="1"/>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row>
    <row r="337" spans="1:42" ht="15.5" x14ac:dyDescent="0.35">
      <c r="A337" s="1"/>
      <c r="B337" s="1"/>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row>
    <row r="338" spans="1:42" ht="15.5" x14ac:dyDescent="0.35">
      <c r="A338" s="1"/>
      <c r="B338" s="1"/>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row>
    <row r="339" spans="1:42" ht="15.5" x14ac:dyDescent="0.35">
      <c r="A339" s="1"/>
      <c r="B339" s="1"/>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row>
    <row r="340" spans="1:42" ht="15.5" x14ac:dyDescent="0.35">
      <c r="A340" s="1"/>
      <c r="B340" s="1"/>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row>
    <row r="341" spans="1:42" ht="15.5" x14ac:dyDescent="0.35">
      <c r="A341" s="1"/>
      <c r="B341" s="1"/>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row>
    <row r="342" spans="1:42" ht="15.5" x14ac:dyDescent="0.35">
      <c r="A342" s="1"/>
      <c r="B342" s="1"/>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row>
    <row r="343" spans="1:42" ht="15.5" x14ac:dyDescent="0.35">
      <c r="A343" s="1"/>
      <c r="B343" s="1"/>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row>
    <row r="344" spans="1:42" ht="15.5" x14ac:dyDescent="0.35">
      <c r="A344" s="1"/>
      <c r="B344" s="1"/>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row>
    <row r="345" spans="1:42" ht="15.5" x14ac:dyDescent="0.35">
      <c r="A345" s="1"/>
      <c r="B345" s="1"/>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row>
    <row r="346" spans="1:42" ht="15.5" x14ac:dyDescent="0.35">
      <c r="A346" s="1"/>
      <c r="B346" s="1"/>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row>
    <row r="347" spans="1:42" ht="15.5" x14ac:dyDescent="0.35">
      <c r="A347" s="1"/>
      <c r="B347" s="1"/>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row>
    <row r="348" spans="1:42" ht="15.5" x14ac:dyDescent="0.35">
      <c r="A348" s="1"/>
      <c r="B348" s="1"/>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row>
    <row r="349" spans="1:42" ht="15.5" x14ac:dyDescent="0.35">
      <c r="A349" s="1"/>
      <c r="B349" s="1"/>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row>
    <row r="350" spans="1:42" ht="15.5" x14ac:dyDescent="0.35">
      <c r="A350" s="1"/>
      <c r="B350" s="1"/>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row>
    <row r="351" spans="1:42" ht="15.5" x14ac:dyDescent="0.35">
      <c r="A351" s="1"/>
      <c r="B351" s="1"/>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row>
    <row r="352" spans="1:42" ht="15.5" x14ac:dyDescent="0.35">
      <c r="A352" s="1"/>
      <c r="B352" s="1"/>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row>
    <row r="353" spans="1:42" ht="15.5" x14ac:dyDescent="0.35">
      <c r="A353" s="1"/>
      <c r="B353" s="1"/>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row>
    <row r="354" spans="1:42" ht="15.5" x14ac:dyDescent="0.35">
      <c r="A354" s="1"/>
      <c r="B354" s="1"/>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row>
    <row r="355" spans="1:42" ht="15.5" x14ac:dyDescent="0.35">
      <c r="A355" s="1"/>
      <c r="B355" s="1"/>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row>
    <row r="356" spans="1:42" ht="15.5" x14ac:dyDescent="0.35">
      <c r="A356" s="1"/>
      <c r="B356" s="1"/>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row>
    <row r="357" spans="1:42" ht="15.5" x14ac:dyDescent="0.35">
      <c r="A357" s="1"/>
      <c r="B357" s="1"/>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row>
    <row r="358" spans="1:42" ht="15.5" x14ac:dyDescent="0.35">
      <c r="A358" s="1"/>
      <c r="B358" s="1"/>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row>
    <row r="359" spans="1:42" ht="15.5" x14ac:dyDescent="0.35">
      <c r="A359" s="1"/>
      <c r="B359" s="1"/>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row>
    <row r="360" spans="1:42" ht="15.5" x14ac:dyDescent="0.35">
      <c r="A360" s="1"/>
      <c r="B360" s="1"/>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row>
    <row r="361" spans="1:42" ht="15.5" x14ac:dyDescent="0.35">
      <c r="A361" s="1"/>
      <c r="B361" s="1"/>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row>
    <row r="362" spans="1:42" ht="15.5" x14ac:dyDescent="0.35">
      <c r="A362" s="1"/>
      <c r="B362" s="1"/>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row>
    <row r="363" spans="1:42" ht="15.5" x14ac:dyDescent="0.35">
      <c r="A363" s="1"/>
      <c r="B363" s="1"/>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row>
    <row r="364" spans="1:42" ht="15.5" x14ac:dyDescent="0.35">
      <c r="A364" s="1"/>
      <c r="B364" s="1"/>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row>
    <row r="365" spans="1:42" ht="15.5" x14ac:dyDescent="0.35">
      <c r="A365" s="1"/>
      <c r="B365" s="1"/>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row>
    <row r="366" spans="1:42" ht="15.5" x14ac:dyDescent="0.35">
      <c r="A366" s="1"/>
      <c r="B366" s="1"/>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row>
    <row r="367" spans="1:42" ht="15.5" x14ac:dyDescent="0.35">
      <c r="A367" s="1"/>
      <c r="B367" s="1"/>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row>
    <row r="368" spans="1:42" ht="15.5" x14ac:dyDescent="0.35">
      <c r="A368" s="1"/>
      <c r="B368" s="1"/>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row>
    <row r="369" spans="1:42" ht="15.5" x14ac:dyDescent="0.35">
      <c r="A369" s="1"/>
      <c r="B369" s="1"/>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row>
    <row r="370" spans="1:42" ht="15.5" x14ac:dyDescent="0.35">
      <c r="A370" s="1"/>
      <c r="B370" s="1"/>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row>
    <row r="371" spans="1:42" ht="15.5" x14ac:dyDescent="0.35">
      <c r="A371" s="1"/>
      <c r="B371" s="1"/>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row>
    <row r="372" spans="1:42" ht="15.5" x14ac:dyDescent="0.35">
      <c r="A372" s="1"/>
      <c r="B372" s="1"/>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row>
    <row r="373" spans="1:42" ht="15.5" x14ac:dyDescent="0.35">
      <c r="A373" s="1"/>
      <c r="B373" s="1"/>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row>
    <row r="374" spans="1:42" ht="15.5" x14ac:dyDescent="0.35">
      <c r="A374" s="1"/>
      <c r="B374" s="1"/>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row>
    <row r="375" spans="1:42" ht="15.5" x14ac:dyDescent="0.35">
      <c r="A375" s="1"/>
      <c r="B375" s="1"/>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row>
    <row r="376" spans="1:42" ht="15.5" x14ac:dyDescent="0.35">
      <c r="A376" s="1"/>
      <c r="B376" s="1"/>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row>
    <row r="377" spans="1:42" ht="15.5" x14ac:dyDescent="0.35">
      <c r="A377" s="1"/>
      <c r="B377" s="1"/>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row>
    <row r="378" spans="1:42" ht="15.5" x14ac:dyDescent="0.35">
      <c r="A378" s="1"/>
      <c r="B378" s="1"/>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row>
    <row r="379" spans="1:42" ht="15.5" x14ac:dyDescent="0.35">
      <c r="A379" s="1"/>
      <c r="B379" s="1"/>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row>
    <row r="380" spans="1:42" ht="15.5" x14ac:dyDescent="0.35">
      <c r="A380" s="1"/>
      <c r="B380" s="1"/>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row>
    <row r="381" spans="1:42" ht="15.5" x14ac:dyDescent="0.35">
      <c r="A381" s="1"/>
      <c r="B381" s="1"/>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row>
    <row r="382" spans="1:42" ht="15.5" x14ac:dyDescent="0.35">
      <c r="A382" s="1"/>
      <c r="B382" s="1"/>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row>
    <row r="383" spans="1:42" ht="15.5" x14ac:dyDescent="0.35">
      <c r="A383" s="1"/>
      <c r="B383" s="1"/>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row>
    <row r="384" spans="1:42" ht="15.5" x14ac:dyDescent="0.35">
      <c r="A384" s="1"/>
      <c r="B384" s="1"/>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row>
    <row r="385" spans="1:42" ht="15.5" x14ac:dyDescent="0.35">
      <c r="A385" s="1"/>
      <c r="B385" s="1"/>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row>
    <row r="386" spans="1:42" ht="15.5" x14ac:dyDescent="0.35">
      <c r="A386" s="1"/>
      <c r="B386" s="1"/>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row>
    <row r="387" spans="1:42" ht="15.5" x14ac:dyDescent="0.35">
      <c r="A387" s="1"/>
      <c r="B387" s="1"/>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row>
    <row r="388" spans="1:42" ht="15.5" x14ac:dyDescent="0.35">
      <c r="A388" s="1"/>
      <c r="B388" s="1"/>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row>
    <row r="389" spans="1:42" ht="15.5" x14ac:dyDescent="0.35">
      <c r="A389" s="1"/>
      <c r="B389" s="1"/>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row>
    <row r="390" spans="1:42" ht="15.5" x14ac:dyDescent="0.35">
      <c r="A390" s="1"/>
      <c r="B390" s="1"/>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row>
    <row r="391" spans="1:42" ht="15.5" x14ac:dyDescent="0.35">
      <c r="A391" s="1"/>
      <c r="B391" s="1"/>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row>
    <row r="392" spans="1:42" ht="15.5" x14ac:dyDescent="0.35">
      <c r="A392" s="1"/>
      <c r="B392" s="1"/>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row>
    <row r="393" spans="1:42" ht="15.5" x14ac:dyDescent="0.35">
      <c r="A393" s="1"/>
      <c r="B393" s="1"/>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row>
    <row r="394" spans="1:42" ht="15.5" x14ac:dyDescent="0.35">
      <c r="A394" s="1"/>
      <c r="B394" s="1"/>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row>
    <row r="395" spans="1:42" ht="15.5" x14ac:dyDescent="0.35">
      <c r="A395" s="1"/>
      <c r="B395" s="1"/>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row>
    <row r="396" spans="1:42" ht="15.5" x14ac:dyDescent="0.35">
      <c r="A396" s="1"/>
      <c r="B396" s="1"/>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row>
    <row r="397" spans="1:42" ht="15.5" x14ac:dyDescent="0.35">
      <c r="A397" s="1"/>
      <c r="B397" s="1"/>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row>
    <row r="398" spans="1:42" ht="15.5" x14ac:dyDescent="0.35">
      <c r="A398" s="1"/>
      <c r="B398" s="1"/>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row>
    <row r="399" spans="1:42" ht="15.5" x14ac:dyDescent="0.35">
      <c r="A399" s="1"/>
      <c r="B399" s="1"/>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row>
    <row r="400" spans="1:42" ht="15.5" x14ac:dyDescent="0.35">
      <c r="A400" s="1"/>
      <c r="B400" s="1"/>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row>
    <row r="401" spans="1:42" ht="15.5" x14ac:dyDescent="0.35">
      <c r="A401" s="1"/>
      <c r="B401" s="1"/>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row>
    <row r="402" spans="1:42" ht="15.5" x14ac:dyDescent="0.35">
      <c r="A402" s="1"/>
      <c r="B402" s="1"/>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row>
    <row r="403" spans="1:42" ht="15.5" x14ac:dyDescent="0.35">
      <c r="A403" s="1"/>
      <c r="B403" s="1"/>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row>
    <row r="404" spans="1:42" ht="15.5" x14ac:dyDescent="0.35">
      <c r="A404" s="1"/>
      <c r="B404" s="1"/>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row>
    <row r="405" spans="1:42" ht="15.5" x14ac:dyDescent="0.35">
      <c r="A405" s="1"/>
      <c r="B405" s="1"/>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row>
    <row r="406" spans="1:42" ht="15.5" x14ac:dyDescent="0.35">
      <c r="A406" s="1"/>
      <c r="B406" s="1"/>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row>
    <row r="407" spans="1:42" ht="15.5" x14ac:dyDescent="0.35">
      <c r="A407" s="1"/>
      <c r="B407" s="1"/>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row>
    <row r="408" spans="1:42" ht="15.5" x14ac:dyDescent="0.35">
      <c r="A408" s="1"/>
      <c r="B408" s="1"/>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row>
    <row r="409" spans="1:42" ht="15.5" x14ac:dyDescent="0.35">
      <c r="A409" s="1"/>
      <c r="B409" s="1"/>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row>
    <row r="410" spans="1:42" ht="15.5" x14ac:dyDescent="0.35">
      <c r="A410" s="1"/>
      <c r="B410" s="1"/>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row>
    <row r="411" spans="1:42" ht="15.5" x14ac:dyDescent="0.35">
      <c r="A411" s="1"/>
      <c r="B411" s="1"/>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row>
    <row r="412" spans="1:42" ht="15.5" x14ac:dyDescent="0.35">
      <c r="A412" s="1"/>
      <c r="B412" s="1"/>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row>
    <row r="413" spans="1:42" ht="15.5" x14ac:dyDescent="0.35">
      <c r="A413" s="1"/>
      <c r="B413" s="1"/>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row>
    <row r="414" spans="1:42" ht="15.5" x14ac:dyDescent="0.35">
      <c r="A414" s="1"/>
      <c r="B414" s="1"/>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row>
    <row r="415" spans="1:42" ht="15.5" x14ac:dyDescent="0.35">
      <c r="A415" s="1"/>
      <c r="B415" s="1"/>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row>
    <row r="416" spans="1:42" ht="15.5" x14ac:dyDescent="0.35">
      <c r="A416" s="1"/>
      <c r="B416" s="1"/>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row>
    <row r="417" spans="1:42" ht="15.5" x14ac:dyDescent="0.35">
      <c r="A417" s="1"/>
      <c r="B417" s="1"/>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row>
    <row r="418" spans="1:42" ht="15.5" x14ac:dyDescent="0.35">
      <c r="A418" s="1"/>
      <c r="B418" s="1"/>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row>
    <row r="419" spans="1:42" ht="15.5" x14ac:dyDescent="0.35">
      <c r="A419" s="1"/>
      <c r="B419" s="1"/>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row>
    <row r="420" spans="1:42" ht="15.5" x14ac:dyDescent="0.35">
      <c r="A420" s="1"/>
      <c r="B420" s="1"/>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row>
    <row r="421" spans="1:42" ht="15.5" x14ac:dyDescent="0.35">
      <c r="A421" s="1"/>
      <c r="B421" s="1"/>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row>
    <row r="422" spans="1:42" ht="15.5" x14ac:dyDescent="0.35">
      <c r="A422" s="1"/>
      <c r="B422" s="1"/>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row>
    <row r="423" spans="1:42" ht="15.5" x14ac:dyDescent="0.35">
      <c r="A423" s="1"/>
      <c r="B423" s="1"/>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row>
    <row r="424" spans="1:42" ht="15.5" x14ac:dyDescent="0.35">
      <c r="A424" s="1"/>
      <c r="B424" s="1"/>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row>
    <row r="425" spans="1:42" ht="15.5" x14ac:dyDescent="0.35">
      <c r="A425" s="1"/>
      <c r="B425" s="1"/>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row>
    <row r="426" spans="1:42" ht="15.5" x14ac:dyDescent="0.35">
      <c r="A426" s="1"/>
      <c r="B426" s="1"/>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row>
    <row r="427" spans="1:42" ht="15.5" x14ac:dyDescent="0.35">
      <c r="A427" s="1"/>
      <c r="B427" s="1"/>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row>
    <row r="428" spans="1:42" ht="15.5" x14ac:dyDescent="0.35">
      <c r="A428" s="1"/>
      <c r="B428" s="1"/>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row>
    <row r="429" spans="1:42" ht="15.5" x14ac:dyDescent="0.35">
      <c r="A429" s="1"/>
      <c r="B429" s="1"/>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row>
    <row r="430" spans="1:42" ht="15.5" x14ac:dyDescent="0.35">
      <c r="A430" s="1"/>
      <c r="B430" s="1"/>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row>
    <row r="431" spans="1:42" ht="15.5" x14ac:dyDescent="0.35">
      <c r="A431" s="1"/>
      <c r="B431" s="1"/>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row>
    <row r="432" spans="1:42" ht="15.5" x14ac:dyDescent="0.35">
      <c r="A432" s="1"/>
      <c r="B432" s="1"/>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row>
    <row r="433" spans="1:42" ht="15.5" x14ac:dyDescent="0.35">
      <c r="A433" s="1"/>
      <c r="B433" s="1"/>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row>
    <row r="434" spans="1:42" ht="15.5" x14ac:dyDescent="0.35">
      <c r="A434" s="1"/>
      <c r="B434" s="1"/>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row>
    <row r="435" spans="1:42" ht="15.5" x14ac:dyDescent="0.35">
      <c r="A435" s="1"/>
      <c r="B435" s="1"/>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row>
    <row r="436" spans="1:42" ht="15.5" x14ac:dyDescent="0.35">
      <c r="A436" s="1"/>
      <c r="B436" s="1"/>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row>
    <row r="437" spans="1:42" ht="15.5" x14ac:dyDescent="0.35">
      <c r="A437" s="1"/>
      <c r="B437" s="1"/>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row>
    <row r="438" spans="1:42" ht="15.5" x14ac:dyDescent="0.35">
      <c r="A438" s="1"/>
      <c r="B438" s="1"/>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row>
    <row r="439" spans="1:42" ht="15.5" x14ac:dyDescent="0.35">
      <c r="A439" s="1"/>
      <c r="B439" s="1"/>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row>
    <row r="440" spans="1:42" ht="15.5" x14ac:dyDescent="0.35">
      <c r="A440" s="1"/>
      <c r="B440" s="1"/>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row>
    <row r="441" spans="1:42" ht="15.5" x14ac:dyDescent="0.35">
      <c r="A441" s="1"/>
      <c r="B441" s="1"/>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row>
    <row r="442" spans="1:42" ht="15.5" x14ac:dyDescent="0.35">
      <c r="A442" s="1"/>
      <c r="B442" s="1"/>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row>
    <row r="443" spans="1:42" ht="15.5" x14ac:dyDescent="0.35">
      <c r="A443" s="1"/>
      <c r="B443" s="1"/>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row>
    <row r="444" spans="1:42" ht="15.5" x14ac:dyDescent="0.35">
      <c r="A444" s="1"/>
      <c r="B444" s="1"/>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row>
    <row r="445" spans="1:42" ht="15.5" x14ac:dyDescent="0.35">
      <c r="A445" s="1"/>
      <c r="B445" s="1"/>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row>
    <row r="446" spans="1:42" ht="15.5" x14ac:dyDescent="0.35">
      <c r="A446" s="1"/>
      <c r="B446" s="1"/>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row>
    <row r="447" spans="1:42" ht="15.5" x14ac:dyDescent="0.35">
      <c r="A447" s="1"/>
      <c r="B447" s="1"/>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row>
    <row r="448" spans="1:42" ht="15.5" x14ac:dyDescent="0.35">
      <c r="A448" s="1"/>
      <c r="B448" s="1"/>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row>
    <row r="449" spans="1:42" ht="15.5" x14ac:dyDescent="0.35">
      <c r="A449" s="1"/>
      <c r="B449" s="1"/>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row>
    <row r="450" spans="1:42" ht="15.5" x14ac:dyDescent="0.35">
      <c r="A450" s="1"/>
      <c r="B450" s="1"/>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row>
    <row r="451" spans="1:42" ht="15.5" x14ac:dyDescent="0.35">
      <c r="A451" s="1"/>
      <c r="B451" s="1"/>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row>
    <row r="452" spans="1:42" ht="15.5" x14ac:dyDescent="0.35">
      <c r="A452" s="1"/>
      <c r="B452" s="1"/>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row>
    <row r="453" spans="1:42" ht="15.5" x14ac:dyDescent="0.35">
      <c r="A453" s="1"/>
      <c r="B453" s="1"/>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row>
    <row r="454" spans="1:42" ht="15.5" x14ac:dyDescent="0.35">
      <c r="A454" s="1"/>
      <c r="B454" s="1"/>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row>
    <row r="455" spans="1:42" ht="15.5" x14ac:dyDescent="0.35">
      <c r="A455" s="1"/>
      <c r="B455" s="1"/>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row>
    <row r="456" spans="1:42" ht="15.5" x14ac:dyDescent="0.35">
      <c r="A456" s="1"/>
      <c r="B456" s="1"/>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row>
    <row r="457" spans="1:42" ht="15.5" x14ac:dyDescent="0.35">
      <c r="A457" s="1"/>
      <c r="B457" s="1"/>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row>
    <row r="458" spans="1:42" ht="15.5" x14ac:dyDescent="0.35">
      <c r="A458" s="1"/>
      <c r="B458" s="1"/>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row>
    <row r="459" spans="1:42" ht="15.5" x14ac:dyDescent="0.35">
      <c r="A459" s="1"/>
      <c r="B459" s="1"/>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row>
    <row r="460" spans="1:42" ht="15.5" x14ac:dyDescent="0.35">
      <c r="A460" s="1"/>
      <c r="B460" s="1"/>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row>
    <row r="461" spans="1:42" ht="15.5" x14ac:dyDescent="0.35">
      <c r="A461" s="1"/>
      <c r="B461" s="1"/>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row>
    <row r="462" spans="1:42" ht="15.5" x14ac:dyDescent="0.35">
      <c r="A462" s="1"/>
      <c r="B462" s="1"/>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row>
    <row r="463" spans="1:42" ht="15.5" x14ac:dyDescent="0.35">
      <c r="A463" s="1"/>
      <c r="B463" s="1"/>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row>
    <row r="464" spans="1:42" ht="15.5" x14ac:dyDescent="0.35">
      <c r="A464" s="1"/>
      <c r="B464" s="1"/>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row>
    <row r="465" spans="1:42" ht="15.5" x14ac:dyDescent="0.35">
      <c r="A465" s="1"/>
      <c r="B465" s="1"/>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row>
    <row r="466" spans="1:42" ht="15.5" x14ac:dyDescent="0.35">
      <c r="A466" s="1"/>
      <c r="B466" s="1"/>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row>
    <row r="467" spans="1:42" ht="15.5" x14ac:dyDescent="0.35">
      <c r="A467" s="1"/>
      <c r="B467" s="1"/>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row>
    <row r="468" spans="1:42" ht="15.5" x14ac:dyDescent="0.35">
      <c r="A468" s="1"/>
      <c r="B468" s="1"/>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row>
    <row r="469" spans="1:42" ht="15.5" x14ac:dyDescent="0.35">
      <c r="A469" s="1"/>
      <c r="B469" s="1"/>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row>
    <row r="470" spans="1:42" ht="15.5" x14ac:dyDescent="0.35">
      <c r="A470" s="1"/>
      <c r="B470" s="1"/>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row>
    <row r="471" spans="1:42" ht="15.5" x14ac:dyDescent="0.35">
      <c r="A471" s="1"/>
      <c r="B471" s="1"/>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row>
    <row r="472" spans="1:42" ht="15.5" x14ac:dyDescent="0.35">
      <c r="A472" s="1"/>
      <c r="B472" s="1"/>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row>
    <row r="473" spans="1:42" ht="15.5" x14ac:dyDescent="0.35">
      <c r="A473" s="1"/>
      <c r="B473" s="1"/>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row>
    <row r="474" spans="1:42" ht="15.5" x14ac:dyDescent="0.35">
      <c r="A474" s="1"/>
      <c r="B474" s="1"/>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row>
    <row r="475" spans="1:42" ht="15.5" x14ac:dyDescent="0.35">
      <c r="A475" s="1"/>
      <c r="B475" s="1"/>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row>
    <row r="476" spans="1:42" ht="15.5" x14ac:dyDescent="0.35">
      <c r="A476" s="1"/>
      <c r="B476" s="1"/>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row>
    <row r="477" spans="1:42" ht="15.5" x14ac:dyDescent="0.35">
      <c r="A477" s="1"/>
      <c r="B477" s="1"/>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row>
    <row r="478" spans="1:42" ht="15.5" x14ac:dyDescent="0.35">
      <c r="A478" s="1"/>
      <c r="B478" s="1"/>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row>
    <row r="479" spans="1:42" ht="15.5" x14ac:dyDescent="0.35">
      <c r="A479" s="1"/>
      <c r="B479" s="1"/>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row>
    <row r="480" spans="1:42" ht="15.5" x14ac:dyDescent="0.35">
      <c r="A480" s="1"/>
      <c r="B480" s="1"/>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row>
    <row r="481" spans="1:42" ht="15.5" x14ac:dyDescent="0.35">
      <c r="A481" s="1"/>
      <c r="B481" s="1"/>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row>
    <row r="482" spans="1:42" ht="15.5" x14ac:dyDescent="0.35">
      <c r="A482" s="1"/>
      <c r="B482" s="1"/>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row>
    <row r="483" spans="1:42" ht="15.5" x14ac:dyDescent="0.35">
      <c r="A483" s="1"/>
      <c r="B483" s="1"/>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row>
    <row r="484" spans="1:42" ht="15.5" x14ac:dyDescent="0.35">
      <c r="A484" s="1"/>
      <c r="B484" s="1"/>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row>
    <row r="485" spans="1:42" ht="15.5" x14ac:dyDescent="0.35">
      <c r="A485" s="1"/>
      <c r="B485" s="1"/>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row>
    <row r="486" spans="1:42" ht="15.5" x14ac:dyDescent="0.35">
      <c r="A486" s="1"/>
      <c r="B486" s="1"/>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row>
    <row r="487" spans="1:42" ht="15.5" x14ac:dyDescent="0.35">
      <c r="A487" s="1"/>
      <c r="B487" s="1"/>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row>
    <row r="488" spans="1:42" ht="15.5" x14ac:dyDescent="0.35">
      <c r="A488" s="1"/>
      <c r="B488" s="1"/>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row>
    <row r="489" spans="1:42" ht="15.5" x14ac:dyDescent="0.35">
      <c r="A489" s="1"/>
      <c r="B489" s="1"/>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row>
    <row r="490" spans="1:42" ht="15.5" x14ac:dyDescent="0.35">
      <c r="A490" s="1"/>
      <c r="B490" s="1"/>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row>
    <row r="491" spans="1:42" ht="15.5" x14ac:dyDescent="0.35">
      <c r="A491" s="1"/>
      <c r="B491" s="1"/>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row>
    <row r="492" spans="1:42" ht="15.5" x14ac:dyDescent="0.35">
      <c r="A492" s="1"/>
      <c r="B492" s="1"/>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row>
    <row r="493" spans="1:42" ht="15.5" x14ac:dyDescent="0.35">
      <c r="A493" s="1"/>
      <c r="B493" s="1"/>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row>
    <row r="494" spans="1:42" ht="15.5" x14ac:dyDescent="0.35">
      <c r="A494" s="1"/>
      <c r="B494" s="1"/>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row>
    <row r="495" spans="1:42" ht="15.5" x14ac:dyDescent="0.35">
      <c r="A495" s="1"/>
      <c r="B495" s="1"/>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row>
    <row r="496" spans="1:42" ht="15.5" x14ac:dyDescent="0.35">
      <c r="A496" s="1"/>
      <c r="B496" s="1"/>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row>
    <row r="497" spans="1:42" ht="15.5" x14ac:dyDescent="0.35">
      <c r="A497" s="1"/>
      <c r="B497" s="1"/>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row>
    <row r="498" spans="1:42" ht="15.5" x14ac:dyDescent="0.35">
      <c r="A498" s="1"/>
      <c r="B498" s="1"/>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row>
    <row r="499" spans="1:42" ht="15.5" x14ac:dyDescent="0.35">
      <c r="A499" s="1"/>
      <c r="B499" s="1"/>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row>
    <row r="500" spans="1:42" ht="15.5" x14ac:dyDescent="0.35">
      <c r="A500" s="1"/>
      <c r="B500" s="1"/>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row>
    <row r="501" spans="1:42" ht="15.5" x14ac:dyDescent="0.35">
      <c r="A501" s="1"/>
      <c r="B501" s="1"/>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row>
    <row r="502" spans="1:42" ht="15.5" x14ac:dyDescent="0.35">
      <c r="A502" s="1"/>
      <c r="B502" s="1"/>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row>
    <row r="503" spans="1:42" ht="15.5" x14ac:dyDescent="0.35">
      <c r="A503" s="1"/>
      <c r="B503" s="1"/>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row>
    <row r="504" spans="1:42" ht="15.5" x14ac:dyDescent="0.35">
      <c r="A504" s="1"/>
      <c r="B504" s="1"/>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row>
    <row r="505" spans="1:42" ht="15.5" x14ac:dyDescent="0.35">
      <c r="A505" s="1"/>
      <c r="B505" s="1"/>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row>
    <row r="506" spans="1:42" ht="15.5" x14ac:dyDescent="0.35">
      <c r="A506" s="1"/>
      <c r="B506" s="1"/>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row>
    <row r="507" spans="1:42" ht="15.5" x14ac:dyDescent="0.35">
      <c r="A507" s="1"/>
      <c r="B507" s="1"/>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row>
    <row r="508" spans="1:42" ht="15.5" x14ac:dyDescent="0.35">
      <c r="A508" s="1"/>
      <c r="B508" s="1"/>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row>
    <row r="509" spans="1:42" ht="15.5" x14ac:dyDescent="0.35">
      <c r="A509" s="1"/>
      <c r="B509" s="1"/>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row>
    <row r="510" spans="1:42" ht="15.5" x14ac:dyDescent="0.35">
      <c r="A510" s="1"/>
      <c r="B510" s="1"/>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row>
    <row r="511" spans="1:42" ht="15.5" x14ac:dyDescent="0.35">
      <c r="A511" s="1"/>
      <c r="B511" s="1"/>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row>
    <row r="512" spans="1:42" ht="15.5" x14ac:dyDescent="0.35">
      <c r="A512" s="1"/>
      <c r="B512" s="1"/>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row>
    <row r="513" spans="1:42" ht="15.5" x14ac:dyDescent="0.35">
      <c r="A513" s="1"/>
      <c r="B513" s="1"/>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row>
    <row r="514" spans="1:42" ht="15.5" x14ac:dyDescent="0.35">
      <c r="A514" s="1"/>
      <c r="B514" s="1"/>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row>
    <row r="515" spans="1:42" ht="15.5" x14ac:dyDescent="0.35">
      <c r="A515" s="1"/>
      <c r="B515" s="1"/>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row>
    <row r="516" spans="1:42" ht="15.5" x14ac:dyDescent="0.35">
      <c r="A516" s="1"/>
      <c r="B516" s="1"/>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row>
    <row r="517" spans="1:42" ht="15.5" x14ac:dyDescent="0.35">
      <c r="A517" s="1"/>
      <c r="B517" s="1"/>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row>
    <row r="518" spans="1:42" ht="15.5" x14ac:dyDescent="0.35">
      <c r="A518" s="1"/>
      <c r="B518" s="1"/>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row>
    <row r="519" spans="1:42" ht="15.5" x14ac:dyDescent="0.35">
      <c r="A519" s="1"/>
      <c r="B519" s="1"/>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row>
    <row r="520" spans="1:42" ht="15.5" x14ac:dyDescent="0.35">
      <c r="A520" s="1"/>
      <c r="B520" s="1"/>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row>
    <row r="521" spans="1:42" ht="15.5" x14ac:dyDescent="0.35">
      <c r="A521" s="1"/>
      <c r="B521" s="1"/>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row>
    <row r="522" spans="1:42" ht="15.5" x14ac:dyDescent="0.35">
      <c r="A522" s="1"/>
      <c r="B522" s="1"/>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row>
    <row r="523" spans="1:42" ht="15.5" x14ac:dyDescent="0.35">
      <c r="A523" s="1"/>
      <c r="B523" s="1"/>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row>
    <row r="524" spans="1:42" ht="15.5" x14ac:dyDescent="0.35">
      <c r="A524" s="1"/>
      <c r="B524" s="1"/>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row>
    <row r="525" spans="1:42" ht="15.5" x14ac:dyDescent="0.35">
      <c r="A525" s="1"/>
      <c r="B525" s="1"/>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row>
    <row r="526" spans="1:42" ht="15.5" x14ac:dyDescent="0.35">
      <c r="A526" s="1"/>
      <c r="B526" s="1"/>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row>
    <row r="527" spans="1:42" ht="15.5" x14ac:dyDescent="0.35">
      <c r="A527" s="1"/>
      <c r="B527" s="1"/>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row>
    <row r="528" spans="1:42" ht="15.5" x14ac:dyDescent="0.35">
      <c r="A528" s="1"/>
      <c r="B528" s="1"/>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row>
    <row r="529" spans="1:42" ht="15.5" x14ac:dyDescent="0.35">
      <c r="A529" s="1"/>
      <c r="B529" s="1"/>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row>
    <row r="530" spans="1:42" ht="15.5" x14ac:dyDescent="0.35">
      <c r="A530" s="1"/>
      <c r="B530" s="1"/>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row>
    <row r="531" spans="1:42" ht="15.5" x14ac:dyDescent="0.35">
      <c r="A531" s="1"/>
      <c r="B531" s="1"/>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row>
    <row r="532" spans="1:42" ht="15.5" x14ac:dyDescent="0.35">
      <c r="A532" s="1"/>
      <c r="B532" s="1"/>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row>
    <row r="533" spans="1:42" ht="15.5" x14ac:dyDescent="0.35">
      <c r="A533" s="1"/>
      <c r="B533" s="1"/>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42" ht="15.5" x14ac:dyDescent="0.35">
      <c r="A534" s="1"/>
      <c r="B534" s="1"/>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42" ht="15.5" x14ac:dyDescent="0.35">
      <c r="A535" s="1"/>
      <c r="B535" s="1"/>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42" ht="15.5" x14ac:dyDescent="0.35">
      <c r="A536" s="1"/>
      <c r="B536" s="1"/>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42" ht="15.5" x14ac:dyDescent="0.35">
      <c r="A537" s="1"/>
      <c r="B537" s="1"/>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42" ht="15.5" x14ac:dyDescent="0.35">
      <c r="A538" s="1"/>
      <c r="B538" s="1"/>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42" ht="15.5" x14ac:dyDescent="0.35">
      <c r="A539" s="1"/>
      <c r="B539" s="1"/>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42" ht="15.5" x14ac:dyDescent="0.35">
      <c r="A540" s="1"/>
      <c r="B540" s="1"/>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42" ht="15.5" x14ac:dyDescent="0.35">
      <c r="A541" s="1"/>
      <c r="B541" s="1"/>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42" ht="15.5" x14ac:dyDescent="0.35">
      <c r="A542" s="1"/>
      <c r="B542" s="1"/>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42" ht="15.5" x14ac:dyDescent="0.35">
      <c r="A543" s="1"/>
      <c r="B543" s="1"/>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42" ht="15.5" x14ac:dyDescent="0.35">
      <c r="A544" s="1"/>
      <c r="B544" s="1"/>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ht="15.5" x14ac:dyDescent="0.35">
      <c r="A545" s="1"/>
      <c r="B545" s="1"/>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ht="15.5" x14ac:dyDescent="0.35">
      <c r="A546" s="1"/>
      <c r="B546" s="1"/>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ht="15.5" x14ac:dyDescent="0.35">
      <c r="A547" s="1"/>
      <c r="B547" s="1"/>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ht="15.5" x14ac:dyDescent="0.35">
      <c r="A548" s="1"/>
      <c r="B548" s="1"/>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ht="15.5" x14ac:dyDescent="0.35">
      <c r="A549" s="1"/>
      <c r="B549" s="1"/>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ht="15.5" x14ac:dyDescent="0.35">
      <c r="A550" s="1"/>
      <c r="B550" s="1"/>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ht="15.5" x14ac:dyDescent="0.35">
      <c r="A551" s="1"/>
      <c r="B551" s="1"/>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ht="15.5" x14ac:dyDescent="0.35">
      <c r="A552" s="1"/>
      <c r="B552" s="1"/>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ht="15.5" x14ac:dyDescent="0.35">
      <c r="A553" s="1"/>
      <c r="B553" s="1"/>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ht="15.5" x14ac:dyDescent="0.35">
      <c r="A554" s="1"/>
      <c r="B554" s="1"/>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ht="15.5" x14ac:dyDescent="0.35">
      <c r="A555" s="1"/>
      <c r="B555" s="1"/>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ht="15.5" x14ac:dyDescent="0.35">
      <c r="A556" s="1"/>
      <c r="B556" s="1"/>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ht="15.5" x14ac:dyDescent="0.35">
      <c r="A557" s="1"/>
      <c r="B557" s="1"/>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ht="15.5" x14ac:dyDescent="0.35">
      <c r="A558" s="1"/>
      <c r="B558" s="1"/>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ht="15.5" x14ac:dyDescent="0.35">
      <c r="A559" s="1"/>
      <c r="B559" s="1"/>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ht="15.5" x14ac:dyDescent="0.35">
      <c r="A560" s="1"/>
      <c r="B560" s="1"/>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ht="15.5" x14ac:dyDescent="0.35">
      <c r="A561" s="1"/>
      <c r="B561" s="1"/>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ht="15.5" x14ac:dyDescent="0.35">
      <c r="A562" s="1"/>
      <c r="B562" s="1"/>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ht="15.5" x14ac:dyDescent="0.35">
      <c r="A563" s="1"/>
      <c r="B563" s="1"/>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ht="15.5" x14ac:dyDescent="0.35">
      <c r="A564" s="1"/>
      <c r="B564" s="1"/>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ht="15.5" x14ac:dyDescent="0.35">
      <c r="A565" s="1"/>
      <c r="B565" s="1"/>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ht="15.5" x14ac:dyDescent="0.35">
      <c r="A566" s="1"/>
      <c r="B566" s="1"/>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ht="15.5" x14ac:dyDescent="0.35">
      <c r="A567" s="1"/>
      <c r="B567" s="1"/>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ht="15.5" x14ac:dyDescent="0.35">
      <c r="A568" s="1"/>
      <c r="B568" s="1"/>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ht="15.5" x14ac:dyDescent="0.35">
      <c r="A569" s="1"/>
      <c r="B569" s="1"/>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ht="15.5" x14ac:dyDescent="0.35">
      <c r="A570" s="1"/>
      <c r="B570" s="1"/>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ht="15.5" x14ac:dyDescent="0.35">
      <c r="A571" s="1"/>
      <c r="B571" s="1"/>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15.5" x14ac:dyDescent="0.35">
      <c r="A572" s="1"/>
      <c r="B572" s="1"/>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ht="15.5" x14ac:dyDescent="0.35">
      <c r="A573" s="1"/>
      <c r="B573" s="1"/>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ht="15.5" x14ac:dyDescent="0.35">
      <c r="A574" s="1"/>
      <c r="B574" s="1"/>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ht="15.5" x14ac:dyDescent="0.35">
      <c r="A575" s="1"/>
      <c r="B575" s="1"/>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ht="15.5" x14ac:dyDescent="0.35">
      <c r="A576" s="1"/>
      <c r="B576" s="1"/>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ht="15.5" x14ac:dyDescent="0.35">
      <c r="A577" s="1"/>
      <c r="B577" s="1"/>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ht="15.5" x14ac:dyDescent="0.35">
      <c r="A578" s="1"/>
      <c r="B578" s="1"/>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ht="15.5" x14ac:dyDescent="0.35">
      <c r="A579" s="1"/>
      <c r="B579" s="1"/>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ht="15.5" x14ac:dyDescent="0.35">
      <c r="A580" s="1"/>
      <c r="B580" s="1"/>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ht="15.5" x14ac:dyDescent="0.35">
      <c r="A581" s="1"/>
      <c r="B581" s="1"/>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ht="15.5" x14ac:dyDescent="0.35">
      <c r="A582" s="1"/>
      <c r="B582" s="1"/>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ht="15.5" x14ac:dyDescent="0.35">
      <c r="A583" s="1"/>
      <c r="B583" s="1"/>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ht="15.5" x14ac:dyDescent="0.35">
      <c r="A584" s="1"/>
      <c r="B584" s="1"/>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ht="15.5" x14ac:dyDescent="0.35">
      <c r="A585" s="1"/>
      <c r="B585" s="1"/>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ht="15.5" x14ac:dyDescent="0.35">
      <c r="A586" s="1"/>
      <c r="B586" s="1"/>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ht="15.5" x14ac:dyDescent="0.35">
      <c r="A587" s="1"/>
      <c r="B587" s="1"/>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ht="15.5" x14ac:dyDescent="0.35">
      <c r="A588" s="1"/>
      <c r="B588" s="1"/>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ht="15.5" x14ac:dyDescent="0.35">
      <c r="A589" s="1"/>
      <c r="B589" s="1"/>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ht="15.5" x14ac:dyDescent="0.35">
      <c r="A590" s="1"/>
      <c r="B590" s="1"/>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ht="15.5" x14ac:dyDescent="0.35">
      <c r="A591" s="1"/>
      <c r="B591" s="1"/>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ht="15.5" x14ac:dyDescent="0.35">
      <c r="A592" s="1"/>
      <c r="B592" s="1"/>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1:42" ht="15.5" x14ac:dyDescent="0.35">
      <c r="A593" s="1"/>
      <c r="B593" s="1"/>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1:42" ht="15.5" x14ac:dyDescent="0.35">
      <c r="A594" s="1"/>
      <c r="B594" s="1"/>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1:42" ht="15.5" x14ac:dyDescent="0.35">
      <c r="A595" s="1"/>
      <c r="B595" s="1"/>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1:42" ht="15.5" x14ac:dyDescent="0.35">
      <c r="A596" s="1"/>
      <c r="B596" s="1"/>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1:42" ht="15.5" x14ac:dyDescent="0.35">
      <c r="A597" s="1"/>
      <c r="B597" s="1"/>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1:42" ht="15.5" x14ac:dyDescent="0.35">
      <c r="A598" s="1"/>
      <c r="B598" s="1"/>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1:42" ht="15.5" x14ac:dyDescent="0.35">
      <c r="A599" s="1"/>
      <c r="B599" s="1"/>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1:42" ht="15.5" x14ac:dyDescent="0.35">
      <c r="A600" s="1"/>
      <c r="B600" s="1"/>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1:42" ht="15.5" x14ac:dyDescent="0.35">
      <c r="A601" s="1"/>
      <c r="B601" s="1"/>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1:42" ht="15.5" x14ac:dyDescent="0.35">
      <c r="A602" s="1"/>
      <c r="B602" s="1"/>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1:42" ht="15.5" x14ac:dyDescent="0.35">
      <c r="A603" s="1"/>
      <c r="B603" s="1"/>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1:42" ht="15.5" x14ac:dyDescent="0.35">
      <c r="A604" s="1"/>
      <c r="B604" s="1"/>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1:42" ht="15.5" x14ac:dyDescent="0.35">
      <c r="A605" s="1"/>
      <c r="B605" s="1"/>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1:42" ht="15.5" x14ac:dyDescent="0.35">
      <c r="A606" s="1"/>
      <c r="B606" s="1"/>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1:42" ht="15.5" x14ac:dyDescent="0.35">
      <c r="A607" s="1"/>
      <c r="B607" s="1"/>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1:42" ht="15.5" x14ac:dyDescent="0.35">
      <c r="A608" s="1"/>
      <c r="B608" s="1"/>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1:42" ht="15.5" x14ac:dyDescent="0.35">
      <c r="A609" s="1"/>
      <c r="B609" s="1"/>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1:42" ht="15.5" x14ac:dyDescent="0.35">
      <c r="A610" s="1"/>
      <c r="B610" s="1"/>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1:42" ht="15.5" x14ac:dyDescent="0.35">
      <c r="A611" s="1"/>
      <c r="B611" s="1"/>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1:42" ht="15.5" x14ac:dyDescent="0.35">
      <c r="A612" s="1"/>
      <c r="B612" s="1"/>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1:42" ht="15.5" x14ac:dyDescent="0.35">
      <c r="A613" s="1"/>
      <c r="B613" s="1"/>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1:42" ht="15.5" x14ac:dyDescent="0.35">
      <c r="A614" s="1"/>
      <c r="B614" s="1"/>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1:42" ht="15.5" x14ac:dyDescent="0.35">
      <c r="A615" s="1"/>
      <c r="B615" s="1"/>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1:42" ht="15.5" x14ac:dyDescent="0.35">
      <c r="A616" s="1"/>
      <c r="B616" s="1"/>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1:42" ht="15.5" x14ac:dyDescent="0.35">
      <c r="A617" s="1"/>
      <c r="B617" s="1"/>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1:42" ht="15.5" x14ac:dyDescent="0.35">
      <c r="A618" s="1"/>
      <c r="B618" s="1"/>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1:42" ht="15.5" x14ac:dyDescent="0.35">
      <c r="A619" s="1"/>
      <c r="B619" s="1"/>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1:42" ht="15.5" x14ac:dyDescent="0.35">
      <c r="A620" s="1"/>
      <c r="B620" s="1"/>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1:42" ht="15.5" x14ac:dyDescent="0.35">
      <c r="A621" s="1"/>
      <c r="B621" s="1"/>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1:42" ht="15.5" x14ac:dyDescent="0.35">
      <c r="A622" s="1"/>
      <c r="B622" s="1"/>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1:42" ht="15.5" x14ac:dyDescent="0.35">
      <c r="A623" s="1"/>
      <c r="B623" s="1"/>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1:42" ht="15.5" x14ac:dyDescent="0.35">
      <c r="A624" s="1"/>
      <c r="B624" s="1"/>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1:42" ht="15.5" x14ac:dyDescent="0.35">
      <c r="A625" s="1"/>
      <c r="B625" s="1"/>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1:42" ht="15.5" x14ac:dyDescent="0.35">
      <c r="A626" s="1"/>
      <c r="B626" s="1"/>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1:42" ht="15.5" x14ac:dyDescent="0.35">
      <c r="A627" s="1"/>
      <c r="B627" s="1"/>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1:42" ht="15.5" x14ac:dyDescent="0.35">
      <c r="A628" s="1"/>
      <c r="B628" s="1"/>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1:42" ht="15.5" x14ac:dyDescent="0.35">
      <c r="A629" s="1"/>
      <c r="B629" s="1"/>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1:42" ht="15.5" x14ac:dyDescent="0.35">
      <c r="A630" s="1"/>
      <c r="B630" s="1"/>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1:42" ht="15.5" x14ac:dyDescent="0.35">
      <c r="A631" s="1"/>
      <c r="B631" s="1"/>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1:42" ht="15.5" x14ac:dyDescent="0.35">
      <c r="A632" s="1"/>
      <c r="B632" s="1"/>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1:42" ht="15.5" x14ac:dyDescent="0.35">
      <c r="A633" s="1"/>
      <c r="B633" s="1"/>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1:42" ht="15.5" x14ac:dyDescent="0.35">
      <c r="A634" s="1"/>
      <c r="B634" s="1"/>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1:42" ht="15.5" x14ac:dyDescent="0.35">
      <c r="A635" s="1"/>
      <c r="B635" s="1"/>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1:42" ht="15.5" x14ac:dyDescent="0.35">
      <c r="A636" s="1"/>
      <c r="B636" s="1"/>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1:42" ht="15.5" x14ac:dyDescent="0.35">
      <c r="A637" s="1"/>
      <c r="B637" s="1"/>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1:42" ht="15.5" x14ac:dyDescent="0.35">
      <c r="A638" s="1"/>
      <c r="B638" s="1"/>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1:42" ht="15.5" x14ac:dyDescent="0.35">
      <c r="A639" s="1"/>
      <c r="B639" s="1"/>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1:42" ht="15.5" x14ac:dyDescent="0.35">
      <c r="A640" s="1"/>
      <c r="B640" s="1"/>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1:42" ht="15.5" x14ac:dyDescent="0.35">
      <c r="A641" s="1"/>
      <c r="B641" s="1"/>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1:42" ht="15.5" x14ac:dyDescent="0.35">
      <c r="A642" s="1"/>
      <c r="B642" s="1"/>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1:42" ht="15.5" x14ac:dyDescent="0.35">
      <c r="A643" s="1"/>
      <c r="B643" s="1"/>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1:42" ht="15.5" x14ac:dyDescent="0.35">
      <c r="A644" s="1"/>
      <c r="B644" s="1"/>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1:42" ht="15.5" x14ac:dyDescent="0.35">
      <c r="A645" s="1"/>
      <c r="B645" s="1"/>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1:42" ht="15.5" x14ac:dyDescent="0.35">
      <c r="A646" s="1"/>
      <c r="B646" s="1"/>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1:42" ht="15.5" x14ac:dyDescent="0.35">
      <c r="A647" s="1"/>
      <c r="B647" s="1"/>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1:42" ht="15.5" x14ac:dyDescent="0.35">
      <c r="A648" s="1"/>
      <c r="B648" s="1"/>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1:42" ht="15.5" x14ac:dyDescent="0.35">
      <c r="A649" s="1"/>
      <c r="B649" s="1"/>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1:42" ht="15.5" x14ac:dyDescent="0.35">
      <c r="A650" s="1"/>
      <c r="B650" s="1"/>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1:42" ht="15.5" x14ac:dyDescent="0.35">
      <c r="A651" s="1"/>
      <c r="B651" s="1"/>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1:42" ht="15.5" x14ac:dyDescent="0.35">
      <c r="A652" s="1"/>
      <c r="B652" s="1"/>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1:42" ht="15.5" x14ac:dyDescent="0.35">
      <c r="A653" s="1"/>
      <c r="B653" s="1"/>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1:42" ht="15.5" x14ac:dyDescent="0.35">
      <c r="A654" s="1"/>
      <c r="B654" s="1"/>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1:42" ht="15.5" x14ac:dyDescent="0.35">
      <c r="A655" s="1"/>
      <c r="B655" s="1"/>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1:42" ht="15.5" x14ac:dyDescent="0.35">
      <c r="A656" s="1"/>
      <c r="B656" s="1"/>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1:42" ht="15.5" x14ac:dyDescent="0.35">
      <c r="A657" s="1"/>
      <c r="B657" s="1"/>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1:42" ht="15.5" x14ac:dyDescent="0.35">
      <c r="A658" s="1"/>
      <c r="B658" s="1"/>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1:42" ht="15.5" x14ac:dyDescent="0.35">
      <c r="A659" s="1"/>
      <c r="B659" s="1"/>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1:42" ht="15.5" x14ac:dyDescent="0.35">
      <c r="A660" s="1"/>
      <c r="B660" s="1"/>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1:42" ht="15.5" x14ac:dyDescent="0.35">
      <c r="A661" s="1"/>
      <c r="B661" s="1"/>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1:42" ht="15.5" x14ac:dyDescent="0.35">
      <c r="A662" s="1"/>
      <c r="B662" s="1"/>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1:42" ht="15.5" x14ac:dyDescent="0.35">
      <c r="A663" s="1"/>
      <c r="B663" s="1"/>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1:42" ht="15.5" x14ac:dyDescent="0.35">
      <c r="A664" s="1"/>
      <c r="B664" s="1"/>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1:42" ht="15.5" x14ac:dyDescent="0.35">
      <c r="A665" s="1"/>
      <c r="B665" s="1"/>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1:42" ht="15.5" x14ac:dyDescent="0.35">
      <c r="A666" s="1"/>
      <c r="B666" s="1"/>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1:42" ht="15.5" x14ac:dyDescent="0.35">
      <c r="A667" s="1"/>
      <c r="B667" s="1"/>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1:42" ht="15.5" x14ac:dyDescent="0.35">
      <c r="A668" s="1"/>
      <c r="B668" s="1"/>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1:42" ht="15.5" x14ac:dyDescent="0.35">
      <c r="A669" s="1"/>
      <c r="B669" s="1"/>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1:42" ht="15.5" x14ac:dyDescent="0.35">
      <c r="A670" s="1"/>
      <c r="B670" s="1"/>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1:42" ht="15.5" x14ac:dyDescent="0.35">
      <c r="A671" s="1"/>
      <c r="B671" s="1"/>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1:42" ht="15.5" x14ac:dyDescent="0.35">
      <c r="A672" s="1"/>
      <c r="B672" s="1"/>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1:42" ht="15.5" x14ac:dyDescent="0.35">
      <c r="A673" s="1"/>
      <c r="B673" s="1"/>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1:42" ht="15.5" x14ac:dyDescent="0.35">
      <c r="A674" s="1"/>
      <c r="B674" s="1"/>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1:42" ht="15.5" x14ac:dyDescent="0.35">
      <c r="A675" s="1"/>
      <c r="B675" s="1"/>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1:42" ht="15.5" x14ac:dyDescent="0.35">
      <c r="A676" s="1"/>
      <c r="B676" s="1"/>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1:42" ht="15.5" x14ac:dyDescent="0.35">
      <c r="A677" s="1"/>
      <c r="B677" s="1"/>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1:42" ht="15.5" x14ac:dyDescent="0.35">
      <c r="A678" s="1"/>
      <c r="B678" s="1"/>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1:42" ht="15.5" x14ac:dyDescent="0.35">
      <c r="A679" s="1"/>
      <c r="B679" s="1"/>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1:42" ht="15.5" x14ac:dyDescent="0.35">
      <c r="A680" s="1"/>
      <c r="B680" s="1"/>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1:42" ht="15.5" x14ac:dyDescent="0.35">
      <c r="A681" s="1"/>
      <c r="B681" s="1"/>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1:42" ht="15.5" x14ac:dyDescent="0.35">
      <c r="A682" s="1"/>
      <c r="B682" s="1"/>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1:42" ht="15.5" x14ac:dyDescent="0.35">
      <c r="A683" s="1"/>
      <c r="B683" s="1"/>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1:42" ht="15.5" x14ac:dyDescent="0.35">
      <c r="A684" s="1"/>
      <c r="B684" s="1"/>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1:42" ht="15.5" x14ac:dyDescent="0.35">
      <c r="A685" s="1"/>
      <c r="B685" s="1"/>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1:42" ht="15.5" x14ac:dyDescent="0.35">
      <c r="A686" s="1"/>
      <c r="B686" s="1"/>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1:42" ht="15.5" x14ac:dyDescent="0.35">
      <c r="A687" s="1"/>
      <c r="B687" s="1"/>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1:42" ht="15.5" x14ac:dyDescent="0.35">
      <c r="A688" s="1"/>
      <c r="B688" s="1"/>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1:42" ht="15.5" x14ac:dyDescent="0.35">
      <c r="A689" s="1"/>
      <c r="B689" s="1"/>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1:42" ht="15.5" x14ac:dyDescent="0.35">
      <c r="A690" s="1"/>
      <c r="B690" s="1"/>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1:42" ht="15.5" x14ac:dyDescent="0.35">
      <c r="A691" s="1"/>
      <c r="B691" s="1"/>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1:42" ht="15.5" x14ac:dyDescent="0.35">
      <c r="A692" s="1"/>
      <c r="B692" s="1"/>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1:42" ht="15.5" x14ac:dyDescent="0.35">
      <c r="A693" s="1"/>
      <c r="B693" s="1"/>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1:42" ht="15.5" x14ac:dyDescent="0.35">
      <c r="A694" s="1"/>
      <c r="B694" s="1"/>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1:42" ht="15.5" x14ac:dyDescent="0.35">
      <c r="A695" s="1"/>
      <c r="B695" s="1"/>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1:42" ht="15.5" x14ac:dyDescent="0.35">
      <c r="A696" s="1"/>
      <c r="B696" s="1"/>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1:42" ht="15.5" x14ac:dyDescent="0.35">
      <c r="A697" s="1"/>
      <c r="B697" s="1"/>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1:42" ht="15.5" x14ac:dyDescent="0.35">
      <c r="A698" s="1"/>
      <c r="B698" s="1"/>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1:42" ht="15.5" x14ac:dyDescent="0.35">
      <c r="A699" s="1"/>
      <c r="B699" s="1"/>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1:42" ht="15.5" x14ac:dyDescent="0.35">
      <c r="A700" s="1"/>
      <c r="B700" s="1"/>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1:42" ht="15.5" x14ac:dyDescent="0.35">
      <c r="A701" s="1"/>
      <c r="B701" s="1"/>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1:42" ht="15.5" x14ac:dyDescent="0.35">
      <c r="A702" s="1"/>
      <c r="B702" s="1"/>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1:42" ht="15.5" x14ac:dyDescent="0.35">
      <c r="A703" s="1"/>
      <c r="B703" s="1"/>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1:42" ht="15.5" x14ac:dyDescent="0.35">
      <c r="A704" s="1"/>
      <c r="B704" s="1"/>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42" ht="15.5" x14ac:dyDescent="0.35">
      <c r="A705" s="1"/>
      <c r="B705" s="1"/>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42" ht="15.5" x14ac:dyDescent="0.35">
      <c r="A706" s="1"/>
      <c r="B706" s="1"/>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42" ht="15.5" x14ac:dyDescent="0.35">
      <c r="A707" s="1"/>
      <c r="B707" s="1"/>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42" ht="15.5" x14ac:dyDescent="0.35">
      <c r="A708" s="1"/>
      <c r="B708" s="1"/>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42" ht="15.5" x14ac:dyDescent="0.35">
      <c r="A709" s="1"/>
      <c r="B709" s="1"/>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42" ht="15.5" x14ac:dyDescent="0.35">
      <c r="A710" s="1"/>
      <c r="B710" s="1"/>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42" ht="15.5" x14ac:dyDescent="0.35">
      <c r="A711" s="1"/>
      <c r="B711" s="1"/>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42" ht="15.5" x14ac:dyDescent="0.35">
      <c r="A712" s="1"/>
      <c r="B712" s="1"/>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42" ht="15.5" x14ac:dyDescent="0.35">
      <c r="A713" s="1"/>
      <c r="B713" s="1"/>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42" ht="15.5" x14ac:dyDescent="0.35">
      <c r="A714" s="1"/>
      <c r="B714" s="1"/>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42" ht="15.5" x14ac:dyDescent="0.35">
      <c r="A715" s="1"/>
      <c r="B715" s="1"/>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42" ht="15.5" x14ac:dyDescent="0.35">
      <c r="A716" s="1"/>
      <c r="B716" s="1"/>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42" ht="15.5" x14ac:dyDescent="0.35">
      <c r="A717" s="1"/>
      <c r="B717" s="1"/>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42" ht="15.5" x14ac:dyDescent="0.35">
      <c r="A718" s="1"/>
      <c r="B718" s="1"/>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42" ht="15.5" x14ac:dyDescent="0.35">
      <c r="A719" s="1"/>
      <c r="B719" s="1"/>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42" ht="15.5" x14ac:dyDescent="0.35">
      <c r="A720" s="1"/>
      <c r="B720" s="1"/>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42" ht="15.5" x14ac:dyDescent="0.35">
      <c r="A721" s="1"/>
      <c r="B721" s="1"/>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42" ht="15.5" x14ac:dyDescent="0.35">
      <c r="A722" s="1"/>
      <c r="B722" s="1"/>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42" ht="15.5" x14ac:dyDescent="0.35">
      <c r="A723" s="1"/>
      <c r="B723" s="1"/>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42" ht="15.5" x14ac:dyDescent="0.35">
      <c r="A724" s="1"/>
      <c r="B724" s="1"/>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42" ht="15.5" x14ac:dyDescent="0.35">
      <c r="A725" s="1"/>
      <c r="B725" s="1"/>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42" ht="15.5" x14ac:dyDescent="0.35">
      <c r="A726" s="1"/>
      <c r="B726" s="1"/>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42" ht="15.5" x14ac:dyDescent="0.35">
      <c r="A727" s="1"/>
      <c r="B727" s="1"/>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42" ht="15.5" x14ac:dyDescent="0.35">
      <c r="A728" s="1"/>
      <c r="B728" s="1"/>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42" ht="15.5" x14ac:dyDescent="0.35">
      <c r="A729" s="1"/>
      <c r="B729" s="1"/>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42" ht="15.5" x14ac:dyDescent="0.35">
      <c r="A730" s="1"/>
      <c r="B730" s="1"/>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42" ht="15.5" x14ac:dyDescent="0.35">
      <c r="A731" s="1"/>
      <c r="B731" s="1"/>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42" ht="15.5" x14ac:dyDescent="0.35">
      <c r="A732" s="1"/>
      <c r="B732" s="1"/>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42" ht="15.5" x14ac:dyDescent="0.35">
      <c r="A733" s="1"/>
      <c r="B733" s="1"/>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42" ht="15.5" x14ac:dyDescent="0.35">
      <c r="A734" s="1"/>
      <c r="B734" s="1"/>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42" ht="15.5" x14ac:dyDescent="0.35">
      <c r="A735" s="1"/>
      <c r="B735" s="1"/>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42" ht="15.5" x14ac:dyDescent="0.35">
      <c r="A736" s="1"/>
      <c r="B736" s="1"/>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42" ht="15.5" x14ac:dyDescent="0.35">
      <c r="A737" s="1"/>
      <c r="B737" s="1"/>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42" ht="15.5" x14ac:dyDescent="0.35">
      <c r="A738" s="1"/>
      <c r="B738" s="1"/>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42" ht="15.5" x14ac:dyDescent="0.35">
      <c r="A739" s="1"/>
      <c r="B739" s="1"/>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42" ht="15.5" x14ac:dyDescent="0.35">
      <c r="A740" s="1"/>
      <c r="B740" s="1"/>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42" ht="15.5" x14ac:dyDescent="0.35">
      <c r="A741" s="1"/>
      <c r="B741" s="1"/>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42" ht="15.5" x14ac:dyDescent="0.35">
      <c r="A742" s="1"/>
      <c r="B742" s="1"/>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42" ht="15.5" x14ac:dyDescent="0.35">
      <c r="A743" s="1"/>
      <c r="B743" s="1"/>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42" ht="15.5" x14ac:dyDescent="0.35">
      <c r="A744" s="1"/>
      <c r="B744" s="1"/>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42" ht="15.5" x14ac:dyDescent="0.35">
      <c r="A745" s="1"/>
      <c r="B745" s="1"/>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42" ht="15.5" x14ac:dyDescent="0.35">
      <c r="A746" s="1"/>
      <c r="B746" s="1"/>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42" ht="15.5" x14ac:dyDescent="0.35">
      <c r="A747" s="1"/>
      <c r="B747" s="1"/>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42" ht="15.5" x14ac:dyDescent="0.35">
      <c r="A748" s="1"/>
      <c r="B748" s="1"/>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42" ht="15.5" x14ac:dyDescent="0.35">
      <c r="A749" s="1"/>
      <c r="B749" s="1"/>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42" ht="15.5" x14ac:dyDescent="0.35">
      <c r="A750" s="1"/>
      <c r="B750" s="1"/>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42" ht="15.5" x14ac:dyDescent="0.35">
      <c r="A751" s="1"/>
      <c r="B751" s="1"/>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42" ht="15.5" x14ac:dyDescent="0.35">
      <c r="A752" s="1"/>
      <c r="B752" s="1"/>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42" ht="15.5" x14ac:dyDescent="0.35">
      <c r="A753" s="1"/>
      <c r="B753" s="1"/>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42" ht="15.5" x14ac:dyDescent="0.35">
      <c r="A754" s="1"/>
      <c r="B754" s="1"/>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42" ht="15.5" x14ac:dyDescent="0.35">
      <c r="A755" s="1"/>
      <c r="B755" s="1"/>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42" ht="15.5" x14ac:dyDescent="0.35">
      <c r="A756" s="1"/>
      <c r="B756" s="1"/>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42" ht="15.5" x14ac:dyDescent="0.35">
      <c r="A757" s="1"/>
      <c r="B757" s="1"/>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42" ht="15.5" x14ac:dyDescent="0.35">
      <c r="A758" s="1"/>
      <c r="B758" s="1"/>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42" ht="15.5" x14ac:dyDescent="0.35">
      <c r="A759" s="1"/>
      <c r="B759" s="1"/>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42" ht="15.5" x14ac:dyDescent="0.35">
      <c r="A760" s="1"/>
      <c r="B760" s="1"/>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42" ht="15.5" x14ac:dyDescent="0.35">
      <c r="A761" s="1"/>
      <c r="B761" s="1"/>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42" ht="15.5" x14ac:dyDescent="0.35">
      <c r="A762" s="1"/>
      <c r="B762" s="1"/>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42" ht="15.5" x14ac:dyDescent="0.35">
      <c r="A763" s="1"/>
      <c r="B763" s="1"/>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42" ht="15.5" x14ac:dyDescent="0.35">
      <c r="A764" s="1"/>
      <c r="B764" s="1"/>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42" ht="15.5" x14ac:dyDescent="0.35">
      <c r="A765" s="1"/>
      <c r="B765" s="1"/>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42" ht="15.5" x14ac:dyDescent="0.35">
      <c r="A766" s="1"/>
      <c r="B766" s="1"/>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42" ht="15.5" x14ac:dyDescent="0.35">
      <c r="A767" s="1"/>
      <c r="B767" s="1"/>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42" ht="15.5" x14ac:dyDescent="0.35">
      <c r="A768" s="1"/>
      <c r="B768" s="1"/>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42" ht="15.5" x14ac:dyDescent="0.35">
      <c r="A769" s="1"/>
      <c r="B769" s="1"/>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42" ht="15.5" x14ac:dyDescent="0.35">
      <c r="A770" s="1"/>
      <c r="B770" s="1"/>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42" ht="15.5" x14ac:dyDescent="0.35">
      <c r="A771" s="1"/>
      <c r="B771" s="1"/>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42" ht="15.5" x14ac:dyDescent="0.35">
      <c r="A772" s="1"/>
      <c r="B772" s="1"/>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42" ht="15.5" x14ac:dyDescent="0.35">
      <c r="A773" s="1"/>
      <c r="B773" s="1"/>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42" ht="15.5" x14ac:dyDescent="0.35">
      <c r="A774" s="1"/>
      <c r="B774" s="1"/>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42" ht="15.5" x14ac:dyDescent="0.35">
      <c r="A775" s="1"/>
      <c r="B775" s="1"/>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42" ht="15.5" x14ac:dyDescent="0.35">
      <c r="A776" s="1"/>
      <c r="B776" s="1"/>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42" ht="15.5" x14ac:dyDescent="0.35">
      <c r="A777" s="1"/>
      <c r="B777" s="1"/>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42" ht="15.5" x14ac:dyDescent="0.35">
      <c r="A778" s="1"/>
      <c r="B778" s="1"/>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42" ht="15.5" x14ac:dyDescent="0.35">
      <c r="A779" s="1"/>
      <c r="B779" s="1"/>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42" ht="15.5" x14ac:dyDescent="0.35">
      <c r="A780" s="1"/>
      <c r="B780" s="1"/>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42" ht="15.5" x14ac:dyDescent="0.35">
      <c r="A781" s="1"/>
      <c r="B781" s="1"/>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42" ht="15.5" x14ac:dyDescent="0.35">
      <c r="A782" s="1"/>
      <c r="B782" s="1"/>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42" ht="15.5" x14ac:dyDescent="0.35">
      <c r="A783" s="1"/>
      <c r="B783" s="1"/>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42" ht="15.5" x14ac:dyDescent="0.35">
      <c r="A784" s="1"/>
      <c r="B784" s="1"/>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42" ht="15.5" x14ac:dyDescent="0.35">
      <c r="A785" s="1"/>
      <c r="B785" s="1"/>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42" ht="15.5" x14ac:dyDescent="0.35">
      <c r="A786" s="1"/>
      <c r="B786" s="1"/>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42" ht="15.5" x14ac:dyDescent="0.35">
      <c r="A787" s="1"/>
      <c r="B787" s="1"/>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42" ht="15.5" x14ac:dyDescent="0.35">
      <c r="A788" s="1"/>
      <c r="B788" s="1"/>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42" ht="15.5" x14ac:dyDescent="0.35">
      <c r="A789" s="1"/>
      <c r="B789" s="1"/>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42" ht="15.5" x14ac:dyDescent="0.35">
      <c r="A790" s="1"/>
      <c r="B790" s="1"/>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42" ht="15.5" x14ac:dyDescent="0.35">
      <c r="A791" s="1"/>
      <c r="B791" s="1"/>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42" ht="15.5" x14ac:dyDescent="0.35">
      <c r="A792" s="1"/>
      <c r="B792" s="1"/>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42" ht="15.5" x14ac:dyDescent="0.35">
      <c r="A793" s="1"/>
      <c r="B793" s="1"/>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42" ht="15.5" x14ac:dyDescent="0.35">
      <c r="A794" s="1"/>
      <c r="B794" s="1"/>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42" ht="15.5" x14ac:dyDescent="0.35">
      <c r="A795" s="1"/>
      <c r="B795" s="1"/>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42" ht="15.5" x14ac:dyDescent="0.35">
      <c r="A796" s="1"/>
      <c r="B796" s="1"/>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42" ht="15.5" x14ac:dyDescent="0.35">
      <c r="A797" s="1"/>
      <c r="B797" s="1"/>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42" ht="15.5" x14ac:dyDescent="0.35">
      <c r="A798" s="1"/>
      <c r="B798" s="1"/>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42" ht="15.5" x14ac:dyDescent="0.35">
      <c r="A799" s="1"/>
      <c r="B799" s="1"/>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42" ht="15.5" x14ac:dyDescent="0.35">
      <c r="A800" s="1"/>
      <c r="B800" s="1"/>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42" ht="15.5" x14ac:dyDescent="0.35">
      <c r="A801" s="1"/>
      <c r="B801" s="1"/>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42" ht="15.5" x14ac:dyDescent="0.35">
      <c r="A802" s="1"/>
      <c r="B802" s="1"/>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42" ht="15.5" x14ac:dyDescent="0.35">
      <c r="A803" s="1"/>
      <c r="B803" s="1"/>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42" ht="15.5" x14ac:dyDescent="0.35">
      <c r="A804" s="1"/>
      <c r="B804" s="1"/>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42" ht="15.5" x14ac:dyDescent="0.35">
      <c r="A805" s="1"/>
      <c r="B805" s="1"/>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42" ht="15.5" x14ac:dyDescent="0.35">
      <c r="A806" s="1"/>
      <c r="B806" s="1"/>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42" ht="15.5" x14ac:dyDescent="0.35">
      <c r="A807" s="1"/>
      <c r="B807" s="1"/>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42" ht="15.5" x14ac:dyDescent="0.35">
      <c r="A808" s="1"/>
      <c r="B808" s="1"/>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42" ht="15.5" x14ac:dyDescent="0.35">
      <c r="A809" s="1"/>
      <c r="B809" s="1"/>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42" ht="15.5" x14ac:dyDescent="0.35">
      <c r="A810" s="1"/>
      <c r="B810" s="1"/>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42" ht="15.5" x14ac:dyDescent="0.35">
      <c r="A811" s="1"/>
      <c r="B811" s="1"/>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42" ht="15.5" x14ac:dyDescent="0.35">
      <c r="A812" s="1"/>
      <c r="B812" s="1"/>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42" ht="15.5" x14ac:dyDescent="0.35">
      <c r="A813" s="1"/>
      <c r="B813" s="1"/>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42" ht="15.5" x14ac:dyDescent="0.35">
      <c r="A814" s="1"/>
      <c r="B814" s="1"/>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42" ht="15.5" x14ac:dyDescent="0.35">
      <c r="A815" s="1"/>
      <c r="B815" s="1"/>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42" ht="15.5" x14ac:dyDescent="0.35">
      <c r="A816" s="1"/>
      <c r="B816" s="1"/>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42" ht="15.5" x14ac:dyDescent="0.35">
      <c r="A817" s="1"/>
      <c r="B817" s="1"/>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42" ht="15.5" x14ac:dyDescent="0.35">
      <c r="A818" s="1"/>
      <c r="B818" s="1"/>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42" ht="15.5" x14ac:dyDescent="0.35">
      <c r="A819" s="1"/>
      <c r="B819" s="1"/>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42" ht="15.5" x14ac:dyDescent="0.35">
      <c r="A820" s="1"/>
      <c r="B820" s="1"/>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42" ht="15.5" x14ac:dyDescent="0.35">
      <c r="A821" s="1"/>
      <c r="B821" s="1"/>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42" ht="15.5" x14ac:dyDescent="0.35">
      <c r="A822" s="1"/>
      <c r="B822" s="1"/>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42" ht="15.5" x14ac:dyDescent="0.35">
      <c r="A823" s="1"/>
      <c r="B823" s="1"/>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42" ht="15.5" x14ac:dyDescent="0.35">
      <c r="A824" s="1"/>
      <c r="B824" s="1"/>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42" ht="15.5" x14ac:dyDescent="0.35">
      <c r="A825" s="1"/>
      <c r="B825" s="1"/>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42" ht="15.5" x14ac:dyDescent="0.35">
      <c r="A826" s="1"/>
      <c r="B826" s="1"/>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42" ht="15.5" x14ac:dyDescent="0.35">
      <c r="A827" s="1"/>
      <c r="B827" s="1"/>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42" ht="15.5" x14ac:dyDescent="0.35">
      <c r="A828" s="1"/>
      <c r="B828" s="1"/>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42" ht="15.5" x14ac:dyDescent="0.35">
      <c r="A829" s="1"/>
      <c r="B829" s="1"/>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42" ht="15.5" x14ac:dyDescent="0.35">
      <c r="A830" s="1"/>
      <c r="B830" s="1"/>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42" ht="15.5" x14ac:dyDescent="0.35">
      <c r="A831" s="1"/>
      <c r="B831" s="1"/>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42" ht="15.5" x14ac:dyDescent="0.35">
      <c r="A832" s="1"/>
      <c r="B832" s="1"/>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42" ht="15.5" x14ac:dyDescent="0.35">
      <c r="A833" s="1"/>
      <c r="B833" s="1"/>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42" ht="15.5" x14ac:dyDescent="0.35">
      <c r="A834" s="1"/>
      <c r="B834" s="1"/>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42" ht="15.5" x14ac:dyDescent="0.35">
      <c r="A835" s="1"/>
      <c r="B835" s="1"/>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42" ht="15.5" x14ac:dyDescent="0.35">
      <c r="A836" s="1"/>
      <c r="B836" s="1"/>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42" ht="15.5" x14ac:dyDescent="0.35">
      <c r="A837" s="1"/>
      <c r="B837" s="1"/>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42" ht="15.5" x14ac:dyDescent="0.35">
      <c r="A838" s="1"/>
      <c r="B838" s="1"/>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42" ht="15.5" x14ac:dyDescent="0.35">
      <c r="A839" s="1"/>
      <c r="B839" s="1"/>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42" ht="15.5" x14ac:dyDescent="0.35">
      <c r="A840" s="1"/>
      <c r="B840" s="1"/>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42" ht="15.5" x14ac:dyDescent="0.35">
      <c r="A841" s="1"/>
      <c r="B841" s="1"/>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42" ht="15.5" x14ac:dyDescent="0.35">
      <c r="A842" s="1"/>
      <c r="B842" s="1"/>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42" ht="15.5" x14ac:dyDescent="0.35">
      <c r="A843" s="1"/>
      <c r="B843" s="1"/>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42" ht="15.5" x14ac:dyDescent="0.35">
      <c r="A844" s="1"/>
      <c r="B844" s="1"/>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42" ht="15.5" x14ac:dyDescent="0.35">
      <c r="A845" s="1"/>
      <c r="B845" s="1"/>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42" ht="15.5" x14ac:dyDescent="0.35">
      <c r="A846" s="1"/>
      <c r="B846" s="1"/>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42" ht="15.5" x14ac:dyDescent="0.35">
      <c r="A847" s="1"/>
      <c r="B847" s="1"/>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42" ht="15.5" x14ac:dyDescent="0.35">
      <c r="A848" s="1"/>
      <c r="B848" s="1"/>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42" ht="15.5" x14ac:dyDescent="0.35">
      <c r="A849" s="1"/>
      <c r="B849" s="1"/>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42" ht="15.5" x14ac:dyDescent="0.35">
      <c r="A850" s="1"/>
      <c r="B850" s="1"/>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42" ht="15.5" x14ac:dyDescent="0.35">
      <c r="A851" s="1"/>
      <c r="B851" s="1"/>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42" ht="15.5" x14ac:dyDescent="0.35">
      <c r="A852" s="1"/>
      <c r="B852" s="1"/>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42" ht="15.5" x14ac:dyDescent="0.35">
      <c r="A853" s="1"/>
      <c r="B853" s="1"/>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42" ht="15.5" x14ac:dyDescent="0.35">
      <c r="A854" s="1"/>
      <c r="B854" s="1"/>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42" ht="15.5" x14ac:dyDescent="0.35">
      <c r="A855" s="1"/>
      <c r="B855" s="1"/>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42" ht="15.5" x14ac:dyDescent="0.35">
      <c r="A856" s="1"/>
      <c r="B856" s="1"/>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42" ht="15.5" x14ac:dyDescent="0.35">
      <c r="A857" s="1"/>
      <c r="B857" s="1"/>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42" ht="15.5" x14ac:dyDescent="0.35">
      <c r="A858" s="1"/>
      <c r="B858" s="1"/>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42" ht="15.5" x14ac:dyDescent="0.35">
      <c r="A859" s="1"/>
      <c r="B859" s="1"/>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42" ht="15.5" x14ac:dyDescent="0.35">
      <c r="A860" s="1"/>
      <c r="B860" s="1"/>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42" ht="15.5" x14ac:dyDescent="0.35">
      <c r="A861" s="1"/>
      <c r="B861" s="1"/>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42" ht="15.5" x14ac:dyDescent="0.35">
      <c r="A862" s="1"/>
      <c r="B862" s="1"/>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42" ht="15.5" x14ac:dyDescent="0.35">
      <c r="A863" s="1"/>
      <c r="B863" s="1"/>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42" ht="15.5" x14ac:dyDescent="0.35">
      <c r="A864" s="1"/>
      <c r="B864" s="1"/>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42" ht="15.5" x14ac:dyDescent="0.35">
      <c r="A865" s="1"/>
      <c r="B865" s="1"/>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42" ht="15.5" x14ac:dyDescent="0.35">
      <c r="A866" s="1"/>
      <c r="B866" s="1"/>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42" ht="15.5" x14ac:dyDescent="0.35">
      <c r="A867" s="1"/>
      <c r="B867" s="1"/>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42" ht="15.5" x14ac:dyDescent="0.35">
      <c r="A868" s="1"/>
      <c r="B868" s="1"/>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42" ht="15.5" x14ac:dyDescent="0.35">
      <c r="A869" s="1"/>
      <c r="B869" s="1"/>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42" ht="15.5" x14ac:dyDescent="0.35">
      <c r="A870" s="1"/>
      <c r="B870" s="1"/>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42" ht="15.5" x14ac:dyDescent="0.35">
      <c r="A871" s="1"/>
      <c r="B871" s="1"/>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42" ht="15.5" x14ac:dyDescent="0.35">
      <c r="A872" s="1"/>
      <c r="B872" s="1"/>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42" ht="15.5" x14ac:dyDescent="0.35">
      <c r="A873" s="1"/>
      <c r="B873" s="1"/>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42" ht="15.5" x14ac:dyDescent="0.35">
      <c r="A874" s="1"/>
      <c r="B874" s="1"/>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42" ht="15.5" x14ac:dyDescent="0.35">
      <c r="A875" s="1"/>
      <c r="B875" s="1"/>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42" ht="15.5" x14ac:dyDescent="0.35">
      <c r="A876" s="1"/>
      <c r="B876" s="1"/>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42" ht="15.5" x14ac:dyDescent="0.35">
      <c r="A877" s="1"/>
      <c r="B877" s="1"/>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42" ht="15.5" x14ac:dyDescent="0.35">
      <c r="A878" s="1"/>
      <c r="B878" s="1"/>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42" ht="15.5" x14ac:dyDescent="0.35">
      <c r="A879" s="1"/>
      <c r="B879" s="1"/>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42" ht="15.5" x14ac:dyDescent="0.35">
      <c r="A880" s="1"/>
      <c r="B880" s="1"/>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42" ht="15.5" x14ac:dyDescent="0.35">
      <c r="A881" s="1"/>
      <c r="B881" s="1"/>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42" ht="15.5" x14ac:dyDescent="0.35">
      <c r="A882" s="1"/>
      <c r="B882" s="1"/>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42" ht="15.5" x14ac:dyDescent="0.35">
      <c r="A883" s="1"/>
      <c r="B883" s="1"/>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42" ht="15.5" x14ac:dyDescent="0.35">
      <c r="A884" s="1"/>
      <c r="B884" s="1"/>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42" ht="15.5" x14ac:dyDescent="0.35">
      <c r="A885" s="1"/>
      <c r="B885" s="1"/>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42" ht="15.5" x14ac:dyDescent="0.35">
      <c r="A886" s="1"/>
      <c r="B886" s="1"/>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42" ht="15.5" x14ac:dyDescent="0.35">
      <c r="A887" s="1"/>
      <c r="B887" s="1"/>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42" ht="15.5" x14ac:dyDescent="0.35">
      <c r="A888" s="1"/>
      <c r="B888" s="1"/>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42" ht="15.5" x14ac:dyDescent="0.35">
      <c r="A889" s="1"/>
      <c r="B889" s="1"/>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42" ht="15.5" x14ac:dyDescent="0.35">
      <c r="A890" s="1"/>
      <c r="B890" s="1"/>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42" ht="15.5" x14ac:dyDescent="0.35">
      <c r="A891" s="1"/>
      <c r="B891" s="1"/>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42" ht="15.5" x14ac:dyDescent="0.35">
      <c r="A892" s="1"/>
      <c r="B892" s="1"/>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42" ht="15.5" x14ac:dyDescent="0.35">
      <c r="A893" s="1"/>
      <c r="B893" s="1"/>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42" ht="15.5" x14ac:dyDescent="0.35">
      <c r="A894" s="1"/>
      <c r="B894" s="1"/>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42" ht="15.5" x14ac:dyDescent="0.35">
      <c r="A895" s="1"/>
      <c r="B895" s="1"/>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42" ht="15.5" x14ac:dyDescent="0.35">
      <c r="A896" s="1"/>
      <c r="B896" s="1"/>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42" ht="15.5" x14ac:dyDescent="0.35">
      <c r="A897" s="1"/>
      <c r="B897" s="1"/>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42" ht="15.5" x14ac:dyDescent="0.35">
      <c r="A898" s="1"/>
      <c r="B898" s="1"/>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42" ht="15.5" x14ac:dyDescent="0.35">
      <c r="A899" s="1"/>
      <c r="B899" s="1"/>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42" ht="15.5" x14ac:dyDescent="0.35">
      <c r="A900" s="1"/>
      <c r="B900" s="1"/>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42" ht="15.5" x14ac:dyDescent="0.35">
      <c r="A901" s="1"/>
      <c r="B901" s="1"/>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42" ht="15.5" x14ac:dyDescent="0.35">
      <c r="A902" s="1"/>
      <c r="B902" s="1"/>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42" ht="15.5" x14ac:dyDescent="0.35">
      <c r="A903" s="1"/>
      <c r="B903" s="1"/>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42" ht="15.5" x14ac:dyDescent="0.35">
      <c r="A904" s="1"/>
      <c r="B904" s="1"/>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row r="905" spans="1:42" ht="15.5" x14ac:dyDescent="0.35">
      <c r="A905" s="1"/>
      <c r="B905" s="1"/>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c r="AH905" s="12"/>
      <c r="AI905" s="12"/>
      <c r="AJ905" s="12"/>
      <c r="AK905" s="12"/>
      <c r="AL905" s="12"/>
      <c r="AM905" s="12"/>
      <c r="AN905" s="12"/>
      <c r="AO905" s="12"/>
      <c r="AP905" s="12"/>
    </row>
    <row r="906" spans="1:42" ht="15.5" x14ac:dyDescent="0.35">
      <c r="A906" s="1"/>
      <c r="B906" s="1"/>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c r="AH906" s="12"/>
      <c r="AI906" s="12"/>
      <c r="AJ906" s="12"/>
      <c r="AK906" s="12"/>
      <c r="AL906" s="12"/>
      <c r="AM906" s="12"/>
      <c r="AN906" s="12"/>
      <c r="AO906" s="12"/>
      <c r="AP906" s="12"/>
    </row>
    <row r="907" spans="1:42" ht="15.5" x14ac:dyDescent="0.35">
      <c r="A907" s="1"/>
      <c r="B907" s="1"/>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c r="AH907" s="12"/>
      <c r="AI907" s="12"/>
      <c r="AJ907" s="12"/>
      <c r="AK907" s="12"/>
      <c r="AL907" s="12"/>
      <c r="AM907" s="12"/>
      <c r="AN907" s="12"/>
      <c r="AO907" s="12"/>
      <c r="AP907" s="12"/>
    </row>
    <row r="908" spans="1:42" ht="15.5" x14ac:dyDescent="0.35">
      <c r="A908" s="1"/>
      <c r="B908" s="1"/>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c r="AH908" s="12"/>
      <c r="AI908" s="12"/>
      <c r="AJ908" s="12"/>
      <c r="AK908" s="12"/>
      <c r="AL908" s="12"/>
      <c r="AM908" s="12"/>
      <c r="AN908" s="12"/>
      <c r="AO908" s="12"/>
      <c r="AP908" s="12"/>
    </row>
    <row r="909" spans="1:42" ht="15.5" x14ac:dyDescent="0.35">
      <c r="A909" s="1"/>
      <c r="B909" s="1"/>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c r="AH909" s="12"/>
      <c r="AI909" s="12"/>
      <c r="AJ909" s="12"/>
      <c r="AK909" s="12"/>
      <c r="AL909" s="12"/>
      <c r="AM909" s="12"/>
      <c r="AN909" s="12"/>
      <c r="AO909" s="12"/>
      <c r="AP909" s="12"/>
    </row>
    <row r="910" spans="1:42" ht="15.5" x14ac:dyDescent="0.35">
      <c r="A910" s="1"/>
      <c r="B910" s="1"/>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c r="AH910" s="12"/>
      <c r="AI910" s="12"/>
      <c r="AJ910" s="12"/>
      <c r="AK910" s="12"/>
      <c r="AL910" s="12"/>
      <c r="AM910" s="12"/>
      <c r="AN910" s="12"/>
      <c r="AO910" s="12"/>
      <c r="AP910" s="12"/>
    </row>
    <row r="911" spans="1:42" ht="15.5" x14ac:dyDescent="0.35">
      <c r="A911" s="1"/>
      <c r="B911" s="1"/>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c r="AH911" s="12"/>
      <c r="AI911" s="12"/>
      <c r="AJ911" s="12"/>
      <c r="AK911" s="12"/>
      <c r="AL911" s="12"/>
      <c r="AM911" s="12"/>
      <c r="AN911" s="12"/>
      <c r="AO911" s="12"/>
      <c r="AP911" s="12"/>
    </row>
    <row r="912" spans="1:42" ht="15.5" x14ac:dyDescent="0.35">
      <c r="A912" s="1"/>
      <c r="B912" s="1"/>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c r="AH912" s="12"/>
      <c r="AI912" s="12"/>
      <c r="AJ912" s="12"/>
      <c r="AK912" s="12"/>
      <c r="AL912" s="12"/>
      <c r="AM912" s="12"/>
      <c r="AN912" s="12"/>
      <c r="AO912" s="12"/>
      <c r="AP912" s="12"/>
    </row>
    <row r="913" spans="1:42" ht="15.5" x14ac:dyDescent="0.35">
      <c r="A913" s="1"/>
      <c r="B913" s="1"/>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c r="AH913" s="12"/>
      <c r="AI913" s="12"/>
      <c r="AJ913" s="12"/>
      <c r="AK913" s="12"/>
      <c r="AL913" s="12"/>
      <c r="AM913" s="12"/>
      <c r="AN913" s="12"/>
      <c r="AO913" s="12"/>
      <c r="AP913" s="12"/>
    </row>
    <row r="914" spans="1:42" ht="15.5" x14ac:dyDescent="0.35">
      <c r="A914" s="1"/>
      <c r="B914" s="1"/>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c r="AH914" s="12"/>
      <c r="AI914" s="12"/>
      <c r="AJ914" s="12"/>
      <c r="AK914" s="12"/>
      <c r="AL914" s="12"/>
      <c r="AM914" s="12"/>
      <c r="AN914" s="12"/>
      <c r="AO914" s="12"/>
      <c r="AP914" s="12"/>
    </row>
    <row r="915" spans="1:42" ht="15.5" x14ac:dyDescent="0.35">
      <c r="A915" s="1"/>
      <c r="B915" s="1"/>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c r="AH915" s="12"/>
      <c r="AI915" s="12"/>
      <c r="AJ915" s="12"/>
      <c r="AK915" s="12"/>
      <c r="AL915" s="12"/>
      <c r="AM915" s="12"/>
      <c r="AN915" s="12"/>
      <c r="AO915" s="12"/>
      <c r="AP915" s="12"/>
    </row>
    <row r="916" spans="1:42" ht="15.5" x14ac:dyDescent="0.35">
      <c r="A916" s="1"/>
      <c r="B916" s="1"/>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c r="AH916" s="12"/>
      <c r="AI916" s="12"/>
      <c r="AJ916" s="12"/>
      <c r="AK916" s="12"/>
      <c r="AL916" s="12"/>
      <c r="AM916" s="12"/>
      <c r="AN916" s="12"/>
      <c r="AO916" s="12"/>
      <c r="AP916" s="12"/>
    </row>
    <row r="917" spans="1:42" ht="15.5" x14ac:dyDescent="0.35">
      <c r="A917" s="1"/>
      <c r="B917" s="1"/>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c r="AH917" s="12"/>
      <c r="AI917" s="12"/>
      <c r="AJ917" s="12"/>
      <c r="AK917" s="12"/>
      <c r="AL917" s="12"/>
      <c r="AM917" s="12"/>
      <c r="AN917" s="12"/>
      <c r="AO917" s="12"/>
      <c r="AP917" s="12"/>
    </row>
    <row r="918" spans="1:42" ht="15.5" x14ac:dyDescent="0.35">
      <c r="A918" s="1"/>
      <c r="B918" s="1"/>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c r="AH918" s="12"/>
      <c r="AI918" s="12"/>
      <c r="AJ918" s="12"/>
      <c r="AK918" s="12"/>
      <c r="AL918" s="12"/>
      <c r="AM918" s="12"/>
      <c r="AN918" s="12"/>
      <c r="AO918" s="12"/>
      <c r="AP918" s="12"/>
    </row>
    <row r="919" spans="1:42" ht="15.5" x14ac:dyDescent="0.35">
      <c r="A919" s="1"/>
      <c r="B919" s="1"/>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c r="AH919" s="12"/>
      <c r="AI919" s="12"/>
      <c r="AJ919" s="12"/>
      <c r="AK919" s="12"/>
      <c r="AL919" s="12"/>
      <c r="AM919" s="12"/>
      <c r="AN919" s="12"/>
      <c r="AO919" s="12"/>
      <c r="AP919" s="12"/>
    </row>
    <row r="920" spans="1:42" ht="15.5" x14ac:dyDescent="0.35">
      <c r="A920" s="1"/>
      <c r="B920" s="1"/>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c r="AH920" s="12"/>
      <c r="AI920" s="12"/>
      <c r="AJ920" s="12"/>
      <c r="AK920" s="12"/>
      <c r="AL920" s="12"/>
      <c r="AM920" s="12"/>
      <c r="AN920" s="12"/>
      <c r="AO920" s="12"/>
      <c r="AP920" s="12"/>
    </row>
    <row r="921" spans="1:42" ht="15.5" x14ac:dyDescent="0.35">
      <c r="A921" s="1"/>
      <c r="B921" s="1"/>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c r="AH921" s="12"/>
      <c r="AI921" s="12"/>
      <c r="AJ921" s="12"/>
      <c r="AK921" s="12"/>
      <c r="AL921" s="12"/>
      <c r="AM921" s="12"/>
      <c r="AN921" s="12"/>
      <c r="AO921" s="12"/>
      <c r="AP921" s="12"/>
    </row>
    <row r="922" spans="1:42" ht="15.5" x14ac:dyDescent="0.35">
      <c r="A922" s="1"/>
      <c r="B922" s="1"/>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c r="AH922" s="12"/>
      <c r="AI922" s="12"/>
      <c r="AJ922" s="12"/>
      <c r="AK922" s="12"/>
      <c r="AL922" s="12"/>
      <c r="AM922" s="12"/>
      <c r="AN922" s="12"/>
      <c r="AO922" s="12"/>
      <c r="AP922" s="12"/>
    </row>
    <row r="923" spans="1:42" ht="15.5" x14ac:dyDescent="0.35">
      <c r="A923" s="1"/>
      <c r="B923" s="1"/>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c r="AH923" s="12"/>
      <c r="AI923" s="12"/>
      <c r="AJ923" s="12"/>
      <c r="AK923" s="12"/>
      <c r="AL923" s="12"/>
      <c r="AM923" s="12"/>
      <c r="AN923" s="12"/>
      <c r="AO923" s="12"/>
      <c r="AP923" s="12"/>
    </row>
    <row r="924" spans="1:42" ht="15.5" x14ac:dyDescent="0.35">
      <c r="A924" s="1"/>
      <c r="B924" s="1"/>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c r="AH924" s="12"/>
      <c r="AI924" s="12"/>
      <c r="AJ924" s="12"/>
      <c r="AK924" s="12"/>
      <c r="AL924" s="12"/>
      <c r="AM924" s="12"/>
      <c r="AN924" s="12"/>
      <c r="AO924" s="12"/>
      <c r="AP924" s="12"/>
    </row>
    <row r="925" spans="1:42" ht="15.5" x14ac:dyDescent="0.35">
      <c r="A925" s="1"/>
      <c r="B925" s="1"/>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c r="AH925" s="12"/>
      <c r="AI925" s="12"/>
      <c r="AJ925" s="12"/>
      <c r="AK925" s="12"/>
      <c r="AL925" s="12"/>
      <c r="AM925" s="12"/>
      <c r="AN925" s="12"/>
      <c r="AO925" s="12"/>
      <c r="AP925" s="12"/>
    </row>
    <row r="926" spans="1:42" ht="15.5" x14ac:dyDescent="0.35">
      <c r="A926" s="1"/>
      <c r="B926" s="1"/>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c r="AH926" s="12"/>
      <c r="AI926" s="12"/>
      <c r="AJ926" s="12"/>
      <c r="AK926" s="12"/>
      <c r="AL926" s="12"/>
      <c r="AM926" s="12"/>
      <c r="AN926" s="12"/>
      <c r="AO926" s="12"/>
      <c r="AP926" s="12"/>
    </row>
    <row r="927" spans="1:42" ht="15.5" x14ac:dyDescent="0.35">
      <c r="A927" s="1"/>
      <c r="B927" s="1"/>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c r="AH927" s="12"/>
      <c r="AI927" s="12"/>
      <c r="AJ927" s="12"/>
      <c r="AK927" s="12"/>
      <c r="AL927" s="12"/>
      <c r="AM927" s="12"/>
      <c r="AN927" s="12"/>
      <c r="AO927" s="12"/>
      <c r="AP927" s="12"/>
    </row>
    <row r="928" spans="1:42" ht="15.5" x14ac:dyDescent="0.35">
      <c r="A928" s="1"/>
      <c r="B928" s="1"/>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c r="AH928" s="12"/>
      <c r="AI928" s="12"/>
      <c r="AJ928" s="12"/>
      <c r="AK928" s="12"/>
      <c r="AL928" s="12"/>
      <c r="AM928" s="12"/>
      <c r="AN928" s="12"/>
      <c r="AO928" s="12"/>
      <c r="AP928" s="12"/>
    </row>
    <row r="929" spans="1:42" ht="15.5" x14ac:dyDescent="0.35">
      <c r="A929" s="1"/>
      <c r="B929" s="1"/>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c r="AH929" s="12"/>
      <c r="AI929" s="12"/>
      <c r="AJ929" s="12"/>
      <c r="AK929" s="12"/>
      <c r="AL929" s="12"/>
      <c r="AM929" s="12"/>
      <c r="AN929" s="12"/>
      <c r="AO929" s="12"/>
      <c r="AP929" s="12"/>
    </row>
    <row r="930" spans="1:42" ht="15.5" x14ac:dyDescent="0.35">
      <c r="A930" s="1"/>
      <c r="B930" s="1"/>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c r="AH930" s="12"/>
      <c r="AI930" s="12"/>
      <c r="AJ930" s="12"/>
      <c r="AK930" s="12"/>
      <c r="AL930" s="12"/>
      <c r="AM930" s="12"/>
      <c r="AN930" s="12"/>
      <c r="AO930" s="12"/>
      <c r="AP930" s="12"/>
    </row>
    <row r="931" spans="1:42" ht="15.5" x14ac:dyDescent="0.35">
      <c r="A931" s="1"/>
      <c r="B931" s="1"/>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c r="AH931" s="12"/>
      <c r="AI931" s="12"/>
      <c r="AJ931" s="12"/>
      <c r="AK931" s="12"/>
      <c r="AL931" s="12"/>
      <c r="AM931" s="12"/>
      <c r="AN931" s="12"/>
      <c r="AO931" s="12"/>
      <c r="AP931" s="12"/>
    </row>
    <row r="932" spans="1:42" ht="15.5" x14ac:dyDescent="0.35">
      <c r="A932" s="1"/>
      <c r="B932" s="1"/>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c r="AH932" s="12"/>
      <c r="AI932" s="12"/>
      <c r="AJ932" s="12"/>
      <c r="AK932" s="12"/>
      <c r="AL932" s="12"/>
      <c r="AM932" s="12"/>
      <c r="AN932" s="12"/>
      <c r="AO932" s="12"/>
      <c r="AP932" s="12"/>
    </row>
    <row r="933" spans="1:42" ht="15.5" x14ac:dyDescent="0.35">
      <c r="A933" s="1"/>
      <c r="B933" s="1"/>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c r="AH933" s="12"/>
      <c r="AI933" s="12"/>
      <c r="AJ933" s="12"/>
      <c r="AK933" s="12"/>
      <c r="AL933" s="12"/>
      <c r="AM933" s="12"/>
      <c r="AN933" s="12"/>
      <c r="AO933" s="12"/>
      <c r="AP933" s="12"/>
    </row>
    <row r="934" spans="1:42" ht="15.5" x14ac:dyDescent="0.35">
      <c r="A934" s="1"/>
      <c r="B934" s="1"/>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c r="AH934" s="12"/>
      <c r="AI934" s="12"/>
      <c r="AJ934" s="12"/>
      <c r="AK934" s="12"/>
      <c r="AL934" s="12"/>
      <c r="AM934" s="12"/>
      <c r="AN934" s="12"/>
      <c r="AO934" s="12"/>
      <c r="AP934" s="12"/>
    </row>
    <row r="935" spans="1:42" ht="15.5" x14ac:dyDescent="0.35">
      <c r="A935" s="1"/>
      <c r="B935" s="1"/>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c r="AH935" s="12"/>
      <c r="AI935" s="12"/>
      <c r="AJ935" s="12"/>
      <c r="AK935" s="12"/>
      <c r="AL935" s="12"/>
      <c r="AM935" s="12"/>
      <c r="AN935" s="12"/>
      <c r="AO935" s="12"/>
      <c r="AP935" s="12"/>
    </row>
    <row r="936" spans="1:42" ht="15.5" x14ac:dyDescent="0.35">
      <c r="A936" s="1"/>
      <c r="B936" s="1"/>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c r="AH936" s="12"/>
      <c r="AI936" s="12"/>
      <c r="AJ936" s="12"/>
      <c r="AK936" s="12"/>
      <c r="AL936" s="12"/>
      <c r="AM936" s="12"/>
      <c r="AN936" s="12"/>
      <c r="AO936" s="12"/>
      <c r="AP936" s="12"/>
    </row>
    <row r="937" spans="1:42" ht="15.5" x14ac:dyDescent="0.35">
      <c r="A937" s="1"/>
      <c r="B937" s="1"/>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c r="AH937" s="12"/>
      <c r="AI937" s="12"/>
      <c r="AJ937" s="12"/>
      <c r="AK937" s="12"/>
      <c r="AL937" s="12"/>
      <c r="AM937" s="12"/>
      <c r="AN937" s="12"/>
      <c r="AO937" s="12"/>
      <c r="AP937" s="12"/>
    </row>
    <row r="938" spans="1:42" ht="15.5" x14ac:dyDescent="0.35">
      <c r="A938" s="1"/>
      <c r="B938" s="1"/>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c r="AH938" s="12"/>
      <c r="AI938" s="12"/>
      <c r="AJ938" s="12"/>
      <c r="AK938" s="12"/>
      <c r="AL938" s="12"/>
      <c r="AM938" s="12"/>
      <c r="AN938" s="12"/>
      <c r="AO938" s="12"/>
      <c r="AP938" s="12"/>
    </row>
    <row r="939" spans="1:42" ht="15.5" x14ac:dyDescent="0.35">
      <c r="A939" s="1"/>
      <c r="B939" s="1"/>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c r="AH939" s="12"/>
      <c r="AI939" s="12"/>
      <c r="AJ939" s="12"/>
      <c r="AK939" s="12"/>
      <c r="AL939" s="12"/>
      <c r="AM939" s="12"/>
      <c r="AN939" s="12"/>
      <c r="AO939" s="12"/>
      <c r="AP939" s="12"/>
    </row>
    <row r="940" spans="1:42" ht="15.5" x14ac:dyDescent="0.35">
      <c r="A940" s="1"/>
      <c r="B940" s="1"/>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c r="AH940" s="12"/>
      <c r="AI940" s="12"/>
      <c r="AJ940" s="12"/>
      <c r="AK940" s="12"/>
      <c r="AL940" s="12"/>
      <c r="AM940" s="12"/>
      <c r="AN940" s="12"/>
      <c r="AO940" s="12"/>
      <c r="AP940" s="12"/>
    </row>
    <row r="941" spans="1:42" ht="15.5" x14ac:dyDescent="0.35">
      <c r="A941" s="1"/>
      <c r="B941" s="1"/>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c r="AH941" s="12"/>
      <c r="AI941" s="12"/>
      <c r="AJ941" s="12"/>
      <c r="AK941" s="12"/>
      <c r="AL941" s="12"/>
      <c r="AM941" s="12"/>
      <c r="AN941" s="12"/>
      <c r="AO941" s="12"/>
      <c r="AP941" s="12"/>
    </row>
    <row r="942" spans="1:42" ht="15.5" x14ac:dyDescent="0.35">
      <c r="A942" s="1"/>
      <c r="B942" s="1"/>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c r="AH942" s="12"/>
      <c r="AI942" s="12"/>
      <c r="AJ942" s="12"/>
      <c r="AK942" s="12"/>
      <c r="AL942" s="12"/>
      <c r="AM942" s="12"/>
      <c r="AN942" s="12"/>
      <c r="AO942" s="12"/>
      <c r="AP942" s="12"/>
    </row>
    <row r="943" spans="1:42" ht="15.5" x14ac:dyDescent="0.35">
      <c r="A943" s="1"/>
      <c r="B943" s="1"/>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c r="AH943" s="12"/>
      <c r="AI943" s="12"/>
      <c r="AJ943" s="12"/>
      <c r="AK943" s="12"/>
      <c r="AL943" s="12"/>
      <c r="AM943" s="12"/>
      <c r="AN943" s="12"/>
      <c r="AO943" s="12"/>
      <c r="AP943" s="12"/>
    </row>
    <row r="944" spans="1:42" ht="15.5" x14ac:dyDescent="0.35">
      <c r="A944" s="1"/>
      <c r="B944" s="1"/>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c r="AH944" s="12"/>
      <c r="AI944" s="12"/>
      <c r="AJ944" s="12"/>
      <c r="AK944" s="12"/>
      <c r="AL944" s="12"/>
      <c r="AM944" s="12"/>
      <c r="AN944" s="12"/>
      <c r="AO944" s="12"/>
      <c r="AP944" s="12"/>
    </row>
    <row r="945" spans="1:42" ht="15.5" x14ac:dyDescent="0.35">
      <c r="A945" s="1"/>
      <c r="B945" s="1"/>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c r="AH945" s="12"/>
      <c r="AI945" s="12"/>
      <c r="AJ945" s="12"/>
      <c r="AK945" s="12"/>
      <c r="AL945" s="12"/>
      <c r="AM945" s="12"/>
      <c r="AN945" s="12"/>
      <c r="AO945" s="12"/>
      <c r="AP945" s="12"/>
    </row>
    <row r="946" spans="1:42" ht="15.5" x14ac:dyDescent="0.35">
      <c r="A946" s="1"/>
      <c r="B946" s="1"/>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c r="AH946" s="12"/>
      <c r="AI946" s="12"/>
      <c r="AJ946" s="12"/>
      <c r="AK946" s="12"/>
      <c r="AL946" s="12"/>
      <c r="AM946" s="12"/>
      <c r="AN946" s="12"/>
      <c r="AO946" s="12"/>
      <c r="AP946" s="12"/>
    </row>
    <row r="947" spans="1:42" ht="15.5" x14ac:dyDescent="0.35">
      <c r="A947" s="1"/>
      <c r="B947" s="1"/>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c r="AH947" s="12"/>
      <c r="AI947" s="12"/>
      <c r="AJ947" s="12"/>
      <c r="AK947" s="12"/>
      <c r="AL947" s="12"/>
      <c r="AM947" s="12"/>
      <c r="AN947" s="12"/>
      <c r="AO947" s="12"/>
      <c r="AP947" s="12"/>
    </row>
    <row r="948" spans="1:42" ht="15.5" x14ac:dyDescent="0.35">
      <c r="A948" s="1"/>
      <c r="B948" s="1"/>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c r="AH948" s="12"/>
      <c r="AI948" s="12"/>
      <c r="AJ948" s="12"/>
      <c r="AK948" s="12"/>
      <c r="AL948" s="12"/>
      <c r="AM948" s="12"/>
      <c r="AN948" s="12"/>
      <c r="AO948" s="12"/>
      <c r="AP948" s="12"/>
    </row>
    <row r="949" spans="1:42" ht="15.5" x14ac:dyDescent="0.35">
      <c r="A949" s="1"/>
      <c r="B949" s="1"/>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c r="AH949" s="12"/>
      <c r="AI949" s="12"/>
      <c r="AJ949" s="12"/>
      <c r="AK949" s="12"/>
      <c r="AL949" s="12"/>
      <c r="AM949" s="12"/>
      <c r="AN949" s="12"/>
      <c r="AO949" s="12"/>
      <c r="AP949" s="12"/>
    </row>
    <row r="950" spans="1:42" ht="15.5" x14ac:dyDescent="0.35">
      <c r="A950" s="1"/>
      <c r="B950" s="1"/>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c r="AH950" s="12"/>
      <c r="AI950" s="12"/>
      <c r="AJ950" s="12"/>
      <c r="AK950" s="12"/>
      <c r="AL950" s="12"/>
      <c r="AM950" s="12"/>
      <c r="AN950" s="12"/>
      <c r="AO950" s="12"/>
      <c r="AP950" s="12"/>
    </row>
    <row r="951" spans="1:42" ht="15.5" x14ac:dyDescent="0.35">
      <c r="A951" s="1"/>
      <c r="B951" s="1"/>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c r="AH951" s="12"/>
      <c r="AI951" s="12"/>
      <c r="AJ951" s="12"/>
      <c r="AK951" s="12"/>
      <c r="AL951" s="12"/>
      <c r="AM951" s="12"/>
      <c r="AN951" s="12"/>
      <c r="AO951" s="12"/>
      <c r="AP951" s="12"/>
    </row>
    <row r="952" spans="1:42" ht="15.5" x14ac:dyDescent="0.35">
      <c r="A952" s="1"/>
      <c r="B952" s="1"/>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c r="AH952" s="12"/>
      <c r="AI952" s="12"/>
      <c r="AJ952" s="12"/>
      <c r="AK952" s="12"/>
      <c r="AL952" s="12"/>
      <c r="AM952" s="12"/>
      <c r="AN952" s="12"/>
      <c r="AO952" s="12"/>
      <c r="AP952" s="12"/>
    </row>
    <row r="953" spans="1:42" ht="15.5" x14ac:dyDescent="0.35">
      <c r="A953" s="1"/>
      <c r="B953" s="1"/>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c r="AH953" s="12"/>
      <c r="AI953" s="12"/>
      <c r="AJ953" s="12"/>
      <c r="AK953" s="12"/>
      <c r="AL953" s="12"/>
      <c r="AM953" s="12"/>
      <c r="AN953" s="12"/>
      <c r="AO953" s="12"/>
      <c r="AP953" s="12"/>
    </row>
    <row r="954" spans="1:42" ht="15.5" x14ac:dyDescent="0.35">
      <c r="A954" s="1"/>
      <c r="B954" s="1"/>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c r="AH954" s="12"/>
      <c r="AI954" s="12"/>
      <c r="AJ954" s="12"/>
      <c r="AK954" s="12"/>
      <c r="AL954" s="12"/>
      <c r="AM954" s="12"/>
      <c r="AN954" s="12"/>
      <c r="AO954" s="12"/>
      <c r="AP954" s="12"/>
    </row>
    <row r="955" spans="1:42" ht="15.5" x14ac:dyDescent="0.35">
      <c r="A955" s="1"/>
      <c r="B955" s="1"/>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c r="AH955" s="12"/>
      <c r="AI955" s="12"/>
      <c r="AJ955" s="12"/>
      <c r="AK955" s="12"/>
      <c r="AL955" s="12"/>
      <c r="AM955" s="12"/>
      <c r="AN955" s="12"/>
      <c r="AO955" s="12"/>
      <c r="AP955" s="12"/>
    </row>
    <row r="956" spans="1:42" ht="15.5" x14ac:dyDescent="0.35">
      <c r="A956" s="1"/>
      <c r="B956" s="1"/>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c r="AH956" s="12"/>
      <c r="AI956" s="12"/>
      <c r="AJ956" s="12"/>
      <c r="AK956" s="12"/>
      <c r="AL956" s="12"/>
      <c r="AM956" s="12"/>
      <c r="AN956" s="12"/>
      <c r="AO956" s="12"/>
      <c r="AP956" s="12"/>
    </row>
    <row r="957" spans="1:42" ht="15.5" x14ac:dyDescent="0.35">
      <c r="A957" s="1"/>
      <c r="B957" s="1"/>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c r="AH957" s="12"/>
      <c r="AI957" s="12"/>
      <c r="AJ957" s="12"/>
      <c r="AK957" s="12"/>
      <c r="AL957" s="12"/>
      <c r="AM957" s="12"/>
      <c r="AN957" s="12"/>
      <c r="AO957" s="12"/>
      <c r="AP957" s="12"/>
    </row>
    <row r="958" spans="1:42" ht="15.5" x14ac:dyDescent="0.35">
      <c r="A958" s="1"/>
      <c r="B958" s="1"/>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c r="AH958" s="12"/>
      <c r="AI958" s="12"/>
      <c r="AJ958" s="12"/>
      <c r="AK958" s="12"/>
      <c r="AL958" s="12"/>
      <c r="AM958" s="12"/>
      <c r="AN958" s="12"/>
      <c r="AO958" s="12"/>
      <c r="AP958" s="12"/>
    </row>
    <row r="959" spans="1:42" ht="15.5" x14ac:dyDescent="0.35">
      <c r="A959" s="1"/>
      <c r="B959" s="1"/>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c r="AH959" s="12"/>
      <c r="AI959" s="12"/>
      <c r="AJ959" s="12"/>
      <c r="AK959" s="12"/>
      <c r="AL959" s="12"/>
      <c r="AM959" s="12"/>
      <c r="AN959" s="12"/>
      <c r="AO959" s="12"/>
      <c r="AP959" s="12"/>
    </row>
    <row r="960" spans="1:42" ht="15.5" x14ac:dyDescent="0.35">
      <c r="A960" s="1"/>
      <c r="B960" s="1"/>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c r="AH960" s="12"/>
      <c r="AI960" s="12"/>
      <c r="AJ960" s="12"/>
      <c r="AK960" s="12"/>
      <c r="AL960" s="12"/>
      <c r="AM960" s="12"/>
      <c r="AN960" s="12"/>
      <c r="AO960" s="12"/>
      <c r="AP960" s="12"/>
    </row>
    <row r="961" spans="1:42" ht="15.5" x14ac:dyDescent="0.35">
      <c r="A961" s="1"/>
      <c r="B961" s="1"/>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c r="AH961" s="12"/>
      <c r="AI961" s="12"/>
      <c r="AJ961" s="12"/>
      <c r="AK961" s="12"/>
      <c r="AL961" s="12"/>
      <c r="AM961" s="12"/>
      <c r="AN961" s="12"/>
      <c r="AO961" s="12"/>
      <c r="AP961" s="12"/>
    </row>
    <row r="962" spans="1:42" ht="15.5" x14ac:dyDescent="0.35">
      <c r="A962" s="1"/>
      <c r="B962" s="1"/>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c r="AH962" s="12"/>
      <c r="AI962" s="12"/>
      <c r="AJ962" s="12"/>
      <c r="AK962" s="12"/>
      <c r="AL962" s="12"/>
      <c r="AM962" s="12"/>
      <c r="AN962" s="12"/>
      <c r="AO962" s="12"/>
      <c r="AP962" s="12"/>
    </row>
    <row r="963" spans="1:42" ht="15.5" x14ac:dyDescent="0.35">
      <c r="A963" s="1"/>
      <c r="B963" s="1"/>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c r="AH963" s="12"/>
      <c r="AI963" s="12"/>
      <c r="AJ963" s="12"/>
      <c r="AK963" s="12"/>
      <c r="AL963" s="12"/>
      <c r="AM963" s="12"/>
      <c r="AN963" s="12"/>
      <c r="AO963" s="12"/>
      <c r="AP963" s="12"/>
    </row>
    <row r="964" spans="1:42" ht="15.5" x14ac:dyDescent="0.35">
      <c r="A964" s="1"/>
      <c r="B964" s="1"/>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c r="AH964" s="12"/>
      <c r="AI964" s="12"/>
      <c r="AJ964" s="12"/>
      <c r="AK964" s="12"/>
      <c r="AL964" s="12"/>
      <c r="AM964" s="12"/>
      <c r="AN964" s="12"/>
      <c r="AO964" s="12"/>
      <c r="AP964" s="12"/>
    </row>
    <row r="965" spans="1:42" ht="15.5" x14ac:dyDescent="0.35">
      <c r="A965" s="1"/>
      <c r="B965" s="1"/>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c r="AH965" s="12"/>
      <c r="AI965" s="12"/>
      <c r="AJ965" s="12"/>
      <c r="AK965" s="12"/>
      <c r="AL965" s="12"/>
      <c r="AM965" s="12"/>
      <c r="AN965" s="12"/>
      <c r="AO965" s="12"/>
      <c r="AP965" s="12"/>
    </row>
    <row r="966" spans="1:42" ht="15.5" x14ac:dyDescent="0.35">
      <c r="A966" s="1"/>
      <c r="B966" s="1"/>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c r="AH966" s="12"/>
      <c r="AI966" s="12"/>
      <c r="AJ966" s="12"/>
      <c r="AK966" s="12"/>
      <c r="AL966" s="12"/>
      <c r="AM966" s="12"/>
      <c r="AN966" s="12"/>
      <c r="AO966" s="12"/>
      <c r="AP966" s="12"/>
    </row>
    <row r="967" spans="1:42" ht="15.5" x14ac:dyDescent="0.35">
      <c r="A967" s="1"/>
      <c r="B967" s="1"/>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c r="AH967" s="12"/>
      <c r="AI967" s="12"/>
      <c r="AJ967" s="12"/>
      <c r="AK967" s="12"/>
      <c r="AL967" s="12"/>
      <c r="AM967" s="12"/>
      <c r="AN967" s="12"/>
      <c r="AO967" s="12"/>
      <c r="AP967" s="12"/>
    </row>
    <row r="968" spans="1:42" ht="15.5" x14ac:dyDescent="0.35">
      <c r="A968" s="1"/>
      <c r="B968" s="1"/>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c r="AH968" s="12"/>
      <c r="AI968" s="12"/>
      <c r="AJ968" s="12"/>
      <c r="AK968" s="12"/>
      <c r="AL968" s="12"/>
      <c r="AM968" s="12"/>
      <c r="AN968" s="12"/>
      <c r="AO968" s="12"/>
      <c r="AP968" s="12"/>
    </row>
    <row r="969" spans="1:42" ht="15.5" x14ac:dyDescent="0.35">
      <c r="A969" s="1"/>
      <c r="B969" s="1"/>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c r="AH969" s="12"/>
      <c r="AI969" s="12"/>
      <c r="AJ969" s="12"/>
      <c r="AK969" s="12"/>
      <c r="AL969" s="12"/>
      <c r="AM969" s="12"/>
      <c r="AN969" s="12"/>
      <c r="AO969" s="12"/>
      <c r="AP969" s="12"/>
    </row>
    <row r="970" spans="1:42" ht="15.5" x14ac:dyDescent="0.35">
      <c r="A970" s="1"/>
      <c r="B970" s="1"/>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c r="AH970" s="12"/>
      <c r="AI970" s="12"/>
      <c r="AJ970" s="12"/>
      <c r="AK970" s="12"/>
      <c r="AL970" s="12"/>
      <c r="AM970" s="12"/>
      <c r="AN970" s="12"/>
      <c r="AO970" s="12"/>
      <c r="AP970" s="12"/>
    </row>
    <row r="971" spans="1:42" ht="15.5" x14ac:dyDescent="0.35">
      <c r="A971" s="1"/>
      <c r="B971" s="1"/>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c r="AH971" s="12"/>
      <c r="AI971" s="12"/>
      <c r="AJ971" s="12"/>
      <c r="AK971" s="12"/>
      <c r="AL971" s="12"/>
      <c r="AM971" s="12"/>
      <c r="AN971" s="12"/>
      <c r="AO971" s="12"/>
      <c r="AP971" s="12"/>
    </row>
    <row r="972" spans="1:42" ht="15.5" x14ac:dyDescent="0.35">
      <c r="A972" s="1"/>
      <c r="B972" s="1"/>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c r="AH972" s="12"/>
      <c r="AI972" s="12"/>
      <c r="AJ972" s="12"/>
      <c r="AK972" s="12"/>
      <c r="AL972" s="12"/>
      <c r="AM972" s="12"/>
      <c r="AN972" s="12"/>
      <c r="AO972" s="12"/>
      <c r="AP972" s="12"/>
    </row>
    <row r="973" spans="1:42" ht="15.5" x14ac:dyDescent="0.35">
      <c r="A973" s="1"/>
      <c r="B973" s="1"/>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c r="AH973" s="12"/>
      <c r="AI973" s="12"/>
      <c r="AJ973" s="12"/>
      <c r="AK973" s="12"/>
      <c r="AL973" s="12"/>
      <c r="AM973" s="12"/>
      <c r="AN973" s="12"/>
      <c r="AO973" s="12"/>
      <c r="AP973" s="12"/>
    </row>
    <row r="974" spans="1:42" ht="15.5" x14ac:dyDescent="0.35">
      <c r="A974" s="1"/>
      <c r="B974" s="1"/>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c r="AH974" s="12"/>
      <c r="AI974" s="12"/>
      <c r="AJ974" s="12"/>
      <c r="AK974" s="12"/>
      <c r="AL974" s="12"/>
      <c r="AM974" s="12"/>
      <c r="AN974" s="12"/>
      <c r="AO974" s="12"/>
      <c r="AP974" s="12"/>
    </row>
    <row r="975" spans="1:42" ht="15.5" x14ac:dyDescent="0.35">
      <c r="A975" s="1"/>
      <c r="B975" s="1"/>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c r="AH975" s="12"/>
      <c r="AI975" s="12"/>
      <c r="AJ975" s="12"/>
      <c r="AK975" s="12"/>
      <c r="AL975" s="12"/>
      <c r="AM975" s="12"/>
      <c r="AN975" s="12"/>
      <c r="AO975" s="12"/>
      <c r="AP975" s="12"/>
    </row>
    <row r="976" spans="1:42" ht="15.5" x14ac:dyDescent="0.35">
      <c r="A976" s="1"/>
      <c r="B976" s="1"/>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c r="AH976" s="12"/>
      <c r="AI976" s="12"/>
      <c r="AJ976" s="12"/>
      <c r="AK976" s="12"/>
      <c r="AL976" s="12"/>
      <c r="AM976" s="12"/>
      <c r="AN976" s="12"/>
      <c r="AO976" s="12"/>
      <c r="AP976" s="12"/>
    </row>
    <row r="977" spans="1:42" ht="15.5" x14ac:dyDescent="0.35">
      <c r="A977" s="1"/>
      <c r="B977" s="1"/>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c r="AH977" s="12"/>
      <c r="AI977" s="12"/>
      <c r="AJ977" s="12"/>
      <c r="AK977" s="12"/>
      <c r="AL977" s="12"/>
      <c r="AM977" s="12"/>
      <c r="AN977" s="12"/>
      <c r="AO977" s="12"/>
      <c r="AP977" s="12"/>
    </row>
    <row r="978" spans="1:42" ht="15.5" x14ac:dyDescent="0.35">
      <c r="A978" s="1"/>
      <c r="B978" s="1"/>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c r="AH978" s="12"/>
      <c r="AI978" s="12"/>
      <c r="AJ978" s="12"/>
      <c r="AK978" s="12"/>
      <c r="AL978" s="12"/>
      <c r="AM978" s="12"/>
      <c r="AN978" s="12"/>
      <c r="AO978" s="12"/>
      <c r="AP978" s="12"/>
    </row>
    <row r="979" spans="1:42" ht="15.5" x14ac:dyDescent="0.35">
      <c r="A979" s="1"/>
      <c r="B979" s="1"/>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c r="AH979" s="12"/>
      <c r="AI979" s="12"/>
      <c r="AJ979" s="12"/>
      <c r="AK979" s="12"/>
      <c r="AL979" s="12"/>
      <c r="AM979" s="12"/>
      <c r="AN979" s="12"/>
      <c r="AO979" s="12"/>
      <c r="AP979" s="12"/>
    </row>
    <row r="980" spans="1:42" ht="15.5" x14ac:dyDescent="0.35">
      <c r="A980" s="1"/>
      <c r="B980" s="1"/>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c r="AH980" s="12"/>
      <c r="AI980" s="12"/>
      <c r="AJ980" s="12"/>
      <c r="AK980" s="12"/>
      <c r="AL980" s="12"/>
      <c r="AM980" s="12"/>
      <c r="AN980" s="12"/>
      <c r="AO980" s="12"/>
      <c r="AP980" s="12"/>
    </row>
    <row r="981" spans="1:42" ht="15.5" x14ac:dyDescent="0.35">
      <c r="A981" s="1"/>
      <c r="B981" s="1"/>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c r="AH981" s="12"/>
      <c r="AI981" s="12"/>
      <c r="AJ981" s="12"/>
      <c r="AK981" s="12"/>
      <c r="AL981" s="12"/>
      <c r="AM981" s="12"/>
      <c r="AN981" s="12"/>
      <c r="AO981" s="12"/>
      <c r="AP981" s="12"/>
    </row>
    <row r="982" spans="1:42" ht="15.5" x14ac:dyDescent="0.35">
      <c r="A982" s="1"/>
      <c r="B982" s="1"/>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c r="AH982" s="12"/>
      <c r="AI982" s="12"/>
      <c r="AJ982" s="12"/>
      <c r="AK982" s="12"/>
      <c r="AL982" s="12"/>
      <c r="AM982" s="12"/>
      <c r="AN982" s="12"/>
      <c r="AO982" s="12"/>
      <c r="AP982" s="12"/>
    </row>
    <row r="983" spans="1:42" ht="15.5" x14ac:dyDescent="0.35">
      <c r="A983" s="1"/>
      <c r="B983" s="1"/>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c r="AH983" s="12"/>
      <c r="AI983" s="12"/>
      <c r="AJ983" s="12"/>
      <c r="AK983" s="12"/>
      <c r="AL983" s="12"/>
      <c r="AM983" s="12"/>
      <c r="AN983" s="12"/>
      <c r="AO983" s="12"/>
      <c r="AP983" s="12"/>
    </row>
    <row r="984" spans="1:42" ht="15.5" x14ac:dyDescent="0.35">
      <c r="A984" s="1"/>
      <c r="B984" s="1"/>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c r="AH984" s="12"/>
      <c r="AI984" s="12"/>
      <c r="AJ984" s="12"/>
      <c r="AK984" s="12"/>
      <c r="AL984" s="12"/>
      <c r="AM984" s="12"/>
      <c r="AN984" s="12"/>
      <c r="AO984" s="12"/>
      <c r="AP984" s="12"/>
    </row>
    <row r="985" spans="1:42" ht="15.5" x14ac:dyDescent="0.35">
      <c r="A985" s="1"/>
      <c r="B985" s="1"/>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c r="AH985" s="12"/>
      <c r="AI985" s="12"/>
      <c r="AJ985" s="12"/>
      <c r="AK985" s="12"/>
      <c r="AL985" s="12"/>
      <c r="AM985" s="12"/>
      <c r="AN985" s="12"/>
      <c r="AO985" s="12"/>
      <c r="AP985" s="12"/>
    </row>
    <row r="986" spans="1:42" ht="15.5" x14ac:dyDescent="0.35">
      <c r="A986" s="1"/>
      <c r="B986" s="1"/>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c r="AH986" s="12"/>
      <c r="AI986" s="12"/>
      <c r="AJ986" s="12"/>
      <c r="AK986" s="12"/>
      <c r="AL986" s="12"/>
      <c r="AM986" s="12"/>
      <c r="AN986" s="12"/>
      <c r="AO986" s="12"/>
      <c r="AP986" s="12"/>
    </row>
    <row r="987" spans="1:42" ht="15.5" x14ac:dyDescent="0.35">
      <c r="A987" s="1"/>
      <c r="B987" s="1"/>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c r="AH987" s="12"/>
      <c r="AI987" s="12"/>
      <c r="AJ987" s="12"/>
      <c r="AK987" s="12"/>
      <c r="AL987" s="12"/>
      <c r="AM987" s="12"/>
      <c r="AN987" s="12"/>
      <c r="AO987" s="12"/>
      <c r="AP987" s="12"/>
    </row>
    <row r="988" spans="1:42" ht="15.5" x14ac:dyDescent="0.35">
      <c r="A988" s="1"/>
      <c r="B988" s="1"/>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c r="AH988" s="12"/>
      <c r="AI988" s="12"/>
      <c r="AJ988" s="12"/>
      <c r="AK988" s="12"/>
      <c r="AL988" s="12"/>
      <c r="AM988" s="12"/>
      <c r="AN988" s="12"/>
      <c r="AO988" s="12"/>
      <c r="AP988" s="12"/>
    </row>
    <row r="989" spans="1:42" ht="15.5" x14ac:dyDescent="0.35">
      <c r="A989" s="1"/>
      <c r="B989" s="1"/>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c r="AH989" s="12"/>
      <c r="AI989" s="12"/>
      <c r="AJ989" s="12"/>
      <c r="AK989" s="12"/>
      <c r="AL989" s="12"/>
      <c r="AM989" s="12"/>
      <c r="AN989" s="12"/>
      <c r="AO989" s="12"/>
      <c r="AP989" s="12"/>
    </row>
    <row r="990" spans="1:42" ht="15.5" x14ac:dyDescent="0.35">
      <c r="A990" s="1"/>
      <c r="B990" s="1"/>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c r="AH990" s="12"/>
      <c r="AI990" s="12"/>
      <c r="AJ990" s="12"/>
      <c r="AK990" s="12"/>
      <c r="AL990" s="12"/>
      <c r="AM990" s="12"/>
      <c r="AN990" s="12"/>
      <c r="AO990" s="12"/>
      <c r="AP990" s="12"/>
    </row>
    <row r="991" spans="1:42" ht="15.5" x14ac:dyDescent="0.35">
      <c r="A991" s="1"/>
      <c r="B991" s="1"/>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c r="AH991" s="12"/>
      <c r="AI991" s="12"/>
      <c r="AJ991" s="12"/>
      <c r="AK991" s="12"/>
      <c r="AL991" s="12"/>
      <c r="AM991" s="12"/>
      <c r="AN991" s="12"/>
      <c r="AO991" s="12"/>
      <c r="AP991" s="12"/>
    </row>
    <row r="992" spans="1:42" ht="15.5" x14ac:dyDescent="0.35">
      <c r="A992" s="1"/>
      <c r="B992" s="1"/>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c r="AH992" s="12"/>
      <c r="AI992" s="12"/>
      <c r="AJ992" s="12"/>
      <c r="AK992" s="12"/>
      <c r="AL992" s="12"/>
      <c r="AM992" s="12"/>
      <c r="AN992" s="12"/>
      <c r="AO992" s="12"/>
      <c r="AP992" s="12"/>
    </row>
    <row r="993" spans="1:42" ht="15.5" x14ac:dyDescent="0.35">
      <c r="A993" s="1"/>
      <c r="B993" s="1"/>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c r="AH993" s="12"/>
      <c r="AI993" s="12"/>
      <c r="AJ993" s="12"/>
      <c r="AK993" s="12"/>
      <c r="AL993" s="12"/>
      <c r="AM993" s="12"/>
      <c r="AN993" s="12"/>
      <c r="AO993" s="12"/>
      <c r="AP993" s="12"/>
    </row>
    <row r="994" spans="1:42" ht="15.5" x14ac:dyDescent="0.35">
      <c r="A994" s="1"/>
      <c r="B994" s="1"/>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c r="AH994" s="12"/>
      <c r="AI994" s="12"/>
      <c r="AJ994" s="12"/>
      <c r="AK994" s="12"/>
      <c r="AL994" s="12"/>
      <c r="AM994" s="12"/>
      <c r="AN994" s="12"/>
      <c r="AO994" s="12"/>
      <c r="AP994" s="12"/>
    </row>
    <row r="995" spans="1:42" ht="15.5" x14ac:dyDescent="0.35">
      <c r="A995" s="1"/>
      <c r="B995" s="1"/>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c r="AH995" s="12"/>
      <c r="AI995" s="12"/>
      <c r="AJ995" s="12"/>
      <c r="AK995" s="12"/>
      <c r="AL995" s="12"/>
      <c r="AM995" s="12"/>
      <c r="AN995" s="12"/>
      <c r="AO995" s="12"/>
      <c r="AP995" s="12"/>
    </row>
    <row r="996" spans="1:42" ht="15.5" x14ac:dyDescent="0.35">
      <c r="A996" s="1"/>
      <c r="B996" s="1"/>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c r="AH996" s="12"/>
      <c r="AI996" s="12"/>
      <c r="AJ996" s="12"/>
      <c r="AK996" s="12"/>
      <c r="AL996" s="12"/>
      <c r="AM996" s="12"/>
      <c r="AN996" s="12"/>
      <c r="AO996" s="12"/>
      <c r="AP996" s="12"/>
    </row>
    <row r="997" spans="1:42" ht="15.5" x14ac:dyDescent="0.35">
      <c r="A997" s="1"/>
      <c r="B997" s="1"/>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c r="AH997" s="12"/>
      <c r="AI997" s="12"/>
      <c r="AJ997" s="12"/>
      <c r="AK997" s="12"/>
      <c r="AL997" s="12"/>
      <c r="AM997" s="12"/>
      <c r="AN997" s="12"/>
      <c r="AO997" s="12"/>
      <c r="AP997" s="12"/>
    </row>
    <row r="998" spans="1:42" ht="15.5" x14ac:dyDescent="0.35">
      <c r="A998" s="1"/>
      <c r="B998" s="1"/>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c r="AH998" s="12"/>
      <c r="AI998" s="12"/>
      <c r="AJ998" s="12"/>
      <c r="AK998" s="12"/>
      <c r="AL998" s="12"/>
      <c r="AM998" s="12"/>
      <c r="AN998" s="12"/>
      <c r="AO998" s="12"/>
      <c r="AP998" s="12"/>
    </row>
    <row r="999" spans="1:42" ht="15.5" x14ac:dyDescent="0.35">
      <c r="A999" s="1"/>
      <c r="B999" s="1"/>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c r="AH999" s="12"/>
      <c r="AI999" s="12"/>
      <c r="AJ999" s="12"/>
      <c r="AK999" s="12"/>
      <c r="AL999" s="12"/>
      <c r="AM999" s="12"/>
      <c r="AN999" s="12"/>
      <c r="AO999" s="12"/>
      <c r="AP999" s="12"/>
    </row>
    <row r="1000" spans="1:42" ht="15.5" x14ac:dyDescent="0.35">
      <c r="A1000" s="1"/>
      <c r="B1000" s="1"/>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c r="AH1000" s="12"/>
      <c r="AI1000" s="12"/>
      <c r="AJ1000" s="12"/>
      <c r="AK1000" s="12"/>
      <c r="AL1000" s="12"/>
      <c r="AM1000" s="12"/>
      <c r="AN1000" s="12"/>
      <c r="AO1000" s="12"/>
      <c r="AP1000" s="12"/>
    </row>
  </sheetData>
  <mergeCells count="7">
    <mergeCell ref="A57:A76"/>
    <mergeCell ref="A78:A83"/>
    <mergeCell ref="A2:G7"/>
    <mergeCell ref="A10:A14"/>
    <mergeCell ref="A16:A21"/>
    <mergeCell ref="A23:A51"/>
    <mergeCell ref="A53:A55"/>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001"/>
  <sheetViews>
    <sheetView showGridLines="0" tabSelected="1" topLeftCell="C1" zoomScale="61" zoomScaleNormal="54" workbookViewId="0">
      <selection activeCell="E210" sqref="E210"/>
    </sheetView>
  </sheetViews>
  <sheetFormatPr defaultColWidth="12.6328125" defaultRowHeight="15" customHeight="1" x14ac:dyDescent="0.35"/>
  <cols>
    <col min="1" max="1" width="4.81640625" customWidth="1"/>
    <col min="2" max="2" width="33.453125" customWidth="1"/>
    <col min="3" max="3" width="25.1796875" customWidth="1"/>
    <col min="4" max="4" width="128.453125" customWidth="1"/>
    <col min="5" max="5" width="45.1796875" customWidth="1"/>
    <col min="6" max="6" width="35.453125" customWidth="1"/>
    <col min="7" max="7" width="40.453125" customWidth="1"/>
    <col min="8" max="8" width="33.453125" customWidth="1"/>
    <col min="9" max="9" width="41.1796875" customWidth="1"/>
    <col min="10" max="12" width="31.453125" customWidth="1"/>
    <col min="13" max="13" width="30.1796875" customWidth="1"/>
    <col min="14" max="29" width="9.1796875" customWidth="1"/>
  </cols>
  <sheetData>
    <row r="1" spans="1:29" ht="13.5" customHeight="1" x14ac:dyDescent="0.35">
      <c r="A1" s="21"/>
      <c r="B1" s="22" t="s">
        <v>159</v>
      </c>
      <c r="C1" s="23"/>
      <c r="D1" s="22"/>
      <c r="E1" s="22"/>
      <c r="F1" s="22"/>
      <c r="G1" s="22"/>
      <c r="H1" s="24"/>
      <c r="I1" s="24"/>
      <c r="J1" s="24"/>
      <c r="K1" s="24"/>
      <c r="L1" s="24"/>
      <c r="M1" s="24"/>
      <c r="N1" s="24"/>
      <c r="O1" s="24"/>
      <c r="P1" s="24"/>
      <c r="Q1" s="24"/>
      <c r="R1" s="24"/>
      <c r="S1" s="24"/>
      <c r="T1" s="24"/>
      <c r="U1" s="24"/>
      <c r="V1" s="24"/>
      <c r="W1" s="24"/>
      <c r="X1" s="24"/>
      <c r="Y1" s="24"/>
      <c r="Z1" s="24"/>
      <c r="AA1" s="24"/>
      <c r="AB1" s="24"/>
      <c r="AC1" s="24"/>
    </row>
    <row r="2" spans="1:29" ht="13.5" customHeight="1" x14ac:dyDescent="0.35">
      <c r="A2" s="24"/>
      <c r="B2" s="25" t="s">
        <v>160</v>
      </c>
      <c r="C2" s="26"/>
      <c r="D2" s="22"/>
      <c r="E2" s="22"/>
      <c r="F2" s="22"/>
      <c r="G2" s="22"/>
      <c r="H2" s="24"/>
      <c r="I2" s="24"/>
      <c r="J2" s="24"/>
      <c r="K2" s="24"/>
      <c r="L2" s="24"/>
      <c r="M2" s="24"/>
      <c r="N2" s="24"/>
      <c r="O2" s="24"/>
      <c r="P2" s="24"/>
      <c r="Q2" s="24"/>
      <c r="R2" s="24"/>
      <c r="S2" s="24"/>
      <c r="T2" s="24"/>
      <c r="U2" s="24"/>
      <c r="V2" s="24"/>
      <c r="W2" s="24"/>
      <c r="X2" s="24"/>
      <c r="Y2" s="24"/>
      <c r="Z2" s="24"/>
      <c r="AA2" s="24"/>
      <c r="AB2" s="24"/>
      <c r="AC2" s="24"/>
    </row>
    <row r="3" spans="1:29" ht="13.5" customHeight="1" x14ac:dyDescent="0.35">
      <c r="A3" s="24"/>
      <c r="B3" s="25" t="s">
        <v>161</v>
      </c>
      <c r="C3" s="26"/>
      <c r="D3" s="22"/>
      <c r="E3" s="22"/>
      <c r="F3" s="22"/>
      <c r="G3" s="22"/>
      <c r="H3" s="24"/>
      <c r="I3" s="24"/>
      <c r="J3" s="24"/>
      <c r="K3" s="24"/>
      <c r="L3" s="24"/>
      <c r="M3" s="24"/>
      <c r="N3" s="24"/>
      <c r="O3" s="24"/>
      <c r="P3" s="24"/>
      <c r="Q3" s="24"/>
      <c r="R3" s="24"/>
      <c r="S3" s="24"/>
      <c r="T3" s="24"/>
      <c r="U3" s="24"/>
      <c r="V3" s="24"/>
      <c r="W3" s="24"/>
      <c r="X3" s="24"/>
      <c r="Y3" s="24"/>
      <c r="Z3" s="24"/>
      <c r="AA3" s="24"/>
      <c r="AB3" s="24"/>
      <c r="AC3" s="24"/>
    </row>
    <row r="4" spans="1:29" ht="13.5" customHeight="1" x14ac:dyDescent="0.35">
      <c r="A4" s="24"/>
      <c r="B4" s="25" t="s">
        <v>162</v>
      </c>
      <c r="C4" s="26"/>
      <c r="D4" s="22"/>
      <c r="E4" s="22"/>
      <c r="F4" s="22"/>
      <c r="G4" s="22"/>
      <c r="H4" s="24"/>
      <c r="I4" s="24"/>
      <c r="J4" s="24"/>
      <c r="K4" s="24"/>
      <c r="L4" s="24"/>
      <c r="M4" s="24"/>
      <c r="N4" s="24"/>
      <c r="O4" s="24"/>
      <c r="P4" s="24"/>
      <c r="Q4" s="24"/>
      <c r="R4" s="24"/>
      <c r="S4" s="24"/>
      <c r="T4" s="24"/>
      <c r="U4" s="24"/>
      <c r="V4" s="24"/>
      <c r="W4" s="24"/>
      <c r="X4" s="24"/>
      <c r="Y4" s="24"/>
      <c r="Z4" s="24"/>
      <c r="AA4" s="24"/>
      <c r="AB4" s="24"/>
      <c r="AC4" s="24"/>
    </row>
    <row r="5" spans="1:29" ht="13.5" customHeight="1" x14ac:dyDescent="0.35">
      <c r="A5" s="24"/>
      <c r="B5" s="25" t="s">
        <v>163</v>
      </c>
      <c r="C5" s="26"/>
      <c r="D5" s="22"/>
      <c r="E5" s="22"/>
      <c r="F5" s="22"/>
      <c r="G5" s="22"/>
      <c r="H5" s="24"/>
      <c r="I5" s="24"/>
      <c r="J5" s="24"/>
      <c r="K5" s="24"/>
      <c r="L5" s="24"/>
      <c r="M5" s="24"/>
      <c r="N5" s="24"/>
      <c r="O5" s="24"/>
      <c r="P5" s="24"/>
      <c r="Q5" s="24"/>
      <c r="R5" s="24"/>
      <c r="S5" s="24"/>
      <c r="T5" s="24"/>
      <c r="U5" s="24"/>
      <c r="V5" s="24"/>
      <c r="W5" s="24"/>
      <c r="X5" s="24"/>
      <c r="Y5" s="24"/>
      <c r="Z5" s="24"/>
      <c r="AA5" s="24"/>
      <c r="AB5" s="24"/>
      <c r="AC5" s="24"/>
    </row>
    <row r="6" spans="1:29" ht="13.5" customHeight="1" x14ac:dyDescent="0.35">
      <c r="A6" s="24"/>
      <c r="B6" s="25" t="s">
        <v>164</v>
      </c>
      <c r="C6" s="26"/>
      <c r="D6" s="22"/>
      <c r="E6" s="22"/>
      <c r="F6" s="22"/>
      <c r="G6" s="22"/>
      <c r="H6" s="24"/>
      <c r="I6" s="24"/>
      <c r="J6" s="24"/>
      <c r="K6" s="24"/>
      <c r="L6" s="24"/>
      <c r="M6" s="24"/>
      <c r="N6" s="24"/>
      <c r="O6" s="24"/>
      <c r="P6" s="24"/>
      <c r="Q6" s="24"/>
      <c r="R6" s="24"/>
      <c r="S6" s="24"/>
      <c r="T6" s="24"/>
      <c r="U6" s="24"/>
      <c r="V6" s="24"/>
      <c r="W6" s="24"/>
      <c r="X6" s="24"/>
      <c r="Y6" s="24"/>
      <c r="Z6" s="24"/>
      <c r="AA6" s="24"/>
      <c r="AB6" s="24"/>
      <c r="AC6" s="24"/>
    </row>
    <row r="7" spans="1:29" ht="13.5" customHeight="1" x14ac:dyDescent="0.35">
      <c r="A7" s="24"/>
      <c r="B7" s="25" t="s">
        <v>165</v>
      </c>
      <c r="C7" s="26"/>
      <c r="D7" s="22"/>
      <c r="E7" s="22"/>
      <c r="F7" s="22"/>
      <c r="G7" s="22"/>
      <c r="H7" s="24"/>
      <c r="I7" s="24"/>
      <c r="J7" s="24"/>
      <c r="K7" s="24"/>
      <c r="L7" s="24"/>
      <c r="M7" s="24"/>
      <c r="N7" s="24"/>
      <c r="O7" s="24"/>
      <c r="P7" s="24"/>
      <c r="Q7" s="24"/>
      <c r="R7" s="24"/>
      <c r="S7" s="24"/>
      <c r="T7" s="24"/>
      <c r="U7" s="24"/>
      <c r="V7" s="24"/>
      <c r="W7" s="24"/>
      <c r="X7" s="24"/>
      <c r="Y7" s="24"/>
      <c r="Z7" s="24"/>
      <c r="AA7" s="24"/>
      <c r="AB7" s="24"/>
      <c r="AC7" s="24"/>
    </row>
    <row r="8" spans="1:29" ht="13.5" customHeight="1" x14ac:dyDescent="0.35">
      <c r="A8" s="24"/>
      <c r="B8" s="25" t="s">
        <v>166</v>
      </c>
      <c r="C8" s="26"/>
      <c r="D8" s="22"/>
      <c r="E8" s="22"/>
      <c r="F8" s="22"/>
      <c r="G8" s="22"/>
      <c r="H8" s="24"/>
      <c r="I8" s="24"/>
      <c r="J8" s="24"/>
      <c r="K8" s="24"/>
      <c r="L8" s="24"/>
      <c r="M8" s="24"/>
      <c r="N8" s="24"/>
      <c r="O8" s="24"/>
      <c r="P8" s="24"/>
      <c r="Q8" s="24"/>
      <c r="R8" s="24"/>
      <c r="S8" s="24"/>
      <c r="T8" s="24"/>
      <c r="U8" s="24"/>
      <c r="V8" s="24"/>
      <c r="W8" s="24"/>
      <c r="X8" s="24"/>
      <c r="Y8" s="24"/>
      <c r="Z8" s="24"/>
      <c r="AA8" s="24"/>
      <c r="AB8" s="24"/>
      <c r="AC8" s="24"/>
    </row>
    <row r="9" spans="1:29" ht="13.5" customHeight="1" x14ac:dyDescent="0.35">
      <c r="A9" s="24"/>
      <c r="B9" s="24"/>
      <c r="C9" s="27"/>
      <c r="D9" s="24"/>
      <c r="E9" s="24"/>
      <c r="F9" s="24"/>
      <c r="G9" s="24"/>
      <c r="H9" s="24"/>
      <c r="I9" s="24"/>
      <c r="J9" s="24"/>
      <c r="K9" s="24"/>
      <c r="L9" s="24"/>
      <c r="M9" s="24"/>
      <c r="N9" s="24"/>
      <c r="O9" s="24"/>
      <c r="P9" s="24"/>
      <c r="Q9" s="24"/>
      <c r="R9" s="24"/>
      <c r="S9" s="24"/>
      <c r="T9" s="24"/>
      <c r="U9" s="24"/>
      <c r="V9" s="24"/>
      <c r="W9" s="24"/>
      <c r="X9" s="24"/>
      <c r="Y9" s="24"/>
      <c r="Z9" s="24"/>
      <c r="AA9" s="24"/>
      <c r="AB9" s="24"/>
      <c r="AC9" s="24"/>
    </row>
    <row r="10" spans="1:29" ht="13.5" customHeight="1" x14ac:dyDescent="0.35">
      <c r="A10" s="24"/>
      <c r="B10" s="28" t="s">
        <v>167</v>
      </c>
      <c r="C10" s="29"/>
      <c r="D10" s="30"/>
      <c r="E10" s="24"/>
      <c r="F10" s="24"/>
      <c r="G10" s="24"/>
      <c r="H10" s="24"/>
      <c r="I10" s="24"/>
      <c r="J10" s="24"/>
      <c r="K10" s="24"/>
      <c r="L10" s="24"/>
      <c r="M10" s="24"/>
      <c r="N10" s="24"/>
      <c r="O10" s="24"/>
      <c r="P10" s="24"/>
      <c r="Q10" s="24"/>
      <c r="R10" s="24"/>
      <c r="S10" s="24"/>
      <c r="T10" s="24"/>
      <c r="U10" s="24"/>
      <c r="V10" s="24"/>
      <c r="W10" s="24"/>
      <c r="X10" s="24"/>
      <c r="Y10" s="24"/>
      <c r="Z10" s="24"/>
      <c r="AA10" s="24"/>
      <c r="AB10" s="24"/>
      <c r="AC10" s="24"/>
    </row>
    <row r="11" spans="1:29" ht="13.5" customHeight="1" x14ac:dyDescent="0.35">
      <c r="A11" s="24"/>
      <c r="B11" s="24"/>
      <c r="C11" s="31"/>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row>
    <row r="12" spans="1:29" ht="13.5" customHeight="1" x14ac:dyDescent="0.35">
      <c r="A12" s="24"/>
      <c r="B12" s="32" t="s">
        <v>168</v>
      </c>
      <c r="C12" s="33"/>
      <c r="D12" s="3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row>
    <row r="13" spans="1:29" ht="13.5" customHeight="1" x14ac:dyDescent="0.35">
      <c r="A13" s="35"/>
      <c r="B13" s="35"/>
      <c r="C13" s="36"/>
      <c r="D13" s="37"/>
      <c r="E13" s="37"/>
      <c r="F13" s="37"/>
      <c r="G13" s="37"/>
      <c r="H13" s="37"/>
      <c r="I13" s="37"/>
      <c r="J13" s="37"/>
      <c r="K13" s="37"/>
      <c r="L13" s="24"/>
      <c r="M13" s="24"/>
      <c r="N13" s="24"/>
      <c r="O13" s="24"/>
      <c r="P13" s="24"/>
      <c r="Q13" s="24"/>
      <c r="R13" s="24"/>
      <c r="S13" s="24"/>
      <c r="T13" s="24"/>
      <c r="U13" s="24"/>
      <c r="V13" s="24"/>
      <c r="W13" s="24"/>
      <c r="X13" s="24"/>
      <c r="Y13" s="24"/>
      <c r="Z13" s="24"/>
      <c r="AA13" s="24"/>
      <c r="AB13" s="24"/>
      <c r="AC13" s="24"/>
    </row>
    <row r="14" spans="1:29" ht="13.5" customHeight="1" x14ac:dyDescent="0.35">
      <c r="A14" s="38"/>
      <c r="B14" s="38"/>
      <c r="C14" s="39"/>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row>
    <row r="15" spans="1:29" ht="13.5" customHeight="1" x14ac:dyDescent="0.35">
      <c r="A15" s="24"/>
      <c r="B15" s="40" t="s">
        <v>169</v>
      </c>
      <c r="C15" s="41"/>
      <c r="D15" s="42"/>
      <c r="E15" s="42"/>
      <c r="F15" s="42"/>
      <c r="G15" s="42"/>
      <c r="H15" s="42"/>
      <c r="I15" s="42"/>
      <c r="J15" s="24"/>
      <c r="K15" s="24"/>
      <c r="L15" s="24"/>
      <c r="M15" s="24"/>
      <c r="N15" s="24"/>
      <c r="O15" s="24"/>
      <c r="P15" s="24"/>
      <c r="Q15" s="24"/>
      <c r="R15" s="24"/>
      <c r="S15" s="24"/>
      <c r="T15" s="24"/>
      <c r="U15" s="24"/>
      <c r="V15" s="24"/>
      <c r="W15" s="24"/>
      <c r="X15" s="24"/>
      <c r="Y15" s="24"/>
      <c r="Z15" s="24"/>
      <c r="AA15" s="24"/>
      <c r="AB15" s="24"/>
      <c r="AC15" s="24"/>
    </row>
    <row r="16" spans="1:29" ht="32.25" customHeight="1" x14ac:dyDescent="0.35">
      <c r="A16" s="43"/>
      <c r="B16" s="44" t="s">
        <v>170</v>
      </c>
      <c r="C16" s="45"/>
      <c r="D16" s="44"/>
      <c r="E16" s="44"/>
      <c r="F16" s="44"/>
      <c r="G16" s="44"/>
      <c r="H16" s="44"/>
      <c r="I16" s="44"/>
      <c r="J16" s="43"/>
      <c r="K16" s="43"/>
      <c r="L16" s="43"/>
      <c r="M16" s="43"/>
      <c r="N16" s="43"/>
      <c r="O16" s="43"/>
      <c r="P16" s="43"/>
      <c r="Q16" s="43"/>
      <c r="R16" s="43"/>
      <c r="S16" s="43"/>
      <c r="T16" s="43"/>
      <c r="U16" s="43"/>
      <c r="V16" s="43"/>
      <c r="W16" s="43"/>
      <c r="X16" s="43"/>
      <c r="Y16" s="43"/>
      <c r="Z16" s="43"/>
      <c r="AA16" s="43"/>
      <c r="AB16" s="43"/>
      <c r="AC16" s="43"/>
    </row>
    <row r="17" spans="1:29" ht="15" customHeight="1" x14ac:dyDescent="0.35">
      <c r="A17" s="43"/>
      <c r="B17" s="46"/>
      <c r="C17" s="47"/>
      <c r="D17" s="48"/>
      <c r="E17" s="48"/>
      <c r="F17" s="48"/>
      <c r="G17" s="48"/>
      <c r="H17" s="43"/>
      <c r="I17" s="43"/>
      <c r="J17" s="43"/>
      <c r="K17" s="43"/>
      <c r="L17" s="43"/>
      <c r="M17" s="43"/>
      <c r="N17" s="43"/>
      <c r="O17" s="43"/>
      <c r="P17" s="43"/>
      <c r="Q17" s="43"/>
      <c r="R17" s="43"/>
      <c r="S17" s="43"/>
      <c r="T17" s="43"/>
      <c r="U17" s="43"/>
      <c r="V17" s="43"/>
      <c r="W17" s="43"/>
      <c r="X17" s="43"/>
      <c r="Y17" s="43"/>
      <c r="Z17" s="43"/>
      <c r="AA17" s="43"/>
      <c r="AB17" s="43"/>
      <c r="AC17" s="43"/>
    </row>
    <row r="18" spans="1:29" ht="21.75" customHeight="1" x14ac:dyDescent="0.35">
      <c r="A18" s="24"/>
      <c r="B18" s="49" t="s">
        <v>171</v>
      </c>
      <c r="C18" s="49" t="s">
        <v>172</v>
      </c>
      <c r="D18" s="49" t="s">
        <v>173</v>
      </c>
      <c r="E18" s="49" t="s">
        <v>174</v>
      </c>
      <c r="F18" s="194" t="s">
        <v>175</v>
      </c>
      <c r="G18" s="195"/>
      <c r="H18" s="43"/>
      <c r="I18" s="43"/>
      <c r="J18" s="43"/>
      <c r="K18" s="43"/>
      <c r="L18" s="43"/>
      <c r="M18" s="43"/>
      <c r="N18" s="43"/>
      <c r="O18" s="43"/>
      <c r="P18" s="43"/>
      <c r="Q18" s="43"/>
      <c r="R18" s="43"/>
      <c r="S18" s="43"/>
      <c r="T18" s="43"/>
      <c r="U18" s="43"/>
      <c r="V18" s="43"/>
      <c r="W18" s="43"/>
      <c r="X18" s="43"/>
      <c r="Y18" s="43"/>
      <c r="Z18" s="43"/>
      <c r="AA18" s="43"/>
      <c r="AB18" s="43"/>
      <c r="AC18" s="43"/>
    </row>
    <row r="19" spans="1:29" ht="21.75" customHeight="1" x14ac:dyDescent="0.35">
      <c r="A19" s="24"/>
      <c r="B19" s="24"/>
      <c r="C19" s="31"/>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row>
    <row r="20" spans="1:29" ht="24" customHeight="1" x14ac:dyDescent="0.35">
      <c r="A20" s="24"/>
      <c r="B20" s="196" t="s">
        <v>176</v>
      </c>
      <c r="C20" s="50"/>
      <c r="D20" s="51"/>
      <c r="E20" s="52" t="s">
        <v>177</v>
      </c>
      <c r="F20" s="24"/>
      <c r="G20" s="24"/>
      <c r="H20" s="43"/>
      <c r="I20" s="43"/>
      <c r="J20" s="43"/>
      <c r="K20" s="43"/>
      <c r="L20" s="43"/>
      <c r="M20" s="43"/>
      <c r="N20" s="43"/>
      <c r="O20" s="43"/>
      <c r="P20" s="43"/>
      <c r="Q20" s="43"/>
      <c r="R20" s="43"/>
      <c r="S20" s="43"/>
      <c r="T20" s="43"/>
      <c r="U20" s="43"/>
      <c r="V20" s="43"/>
      <c r="W20" s="43"/>
      <c r="X20" s="43"/>
      <c r="Y20" s="43"/>
      <c r="Z20" s="43"/>
      <c r="AA20" s="43"/>
      <c r="AB20" s="43"/>
      <c r="AC20" s="43"/>
    </row>
    <row r="21" spans="1:29" ht="24" customHeight="1" x14ac:dyDescent="0.35">
      <c r="A21" s="24"/>
      <c r="B21" s="192"/>
      <c r="C21" s="50"/>
      <c r="D21" s="51" t="s">
        <v>178</v>
      </c>
      <c r="E21" s="53">
        <v>52</v>
      </c>
      <c r="F21" s="24"/>
      <c r="G21" s="24"/>
      <c r="H21" s="43"/>
      <c r="I21" s="43"/>
      <c r="J21" s="43"/>
      <c r="K21" s="43"/>
      <c r="L21" s="43"/>
      <c r="M21" s="43"/>
      <c r="N21" s="43"/>
      <c r="O21" s="43"/>
      <c r="P21" s="43"/>
      <c r="Q21" s="43"/>
      <c r="R21" s="43"/>
      <c r="S21" s="43"/>
      <c r="T21" s="43"/>
      <c r="U21" s="43"/>
      <c r="V21" s="43"/>
      <c r="W21" s="43"/>
      <c r="X21" s="43"/>
      <c r="Y21" s="43"/>
      <c r="Z21" s="43"/>
      <c r="AA21" s="43"/>
      <c r="AB21" s="43"/>
      <c r="AC21" s="43"/>
    </row>
    <row r="22" spans="1:29" ht="13.5" customHeight="1" x14ac:dyDescent="0.35">
      <c r="A22" s="24"/>
      <c r="B22" s="192"/>
      <c r="C22" s="50"/>
      <c r="D22" s="54"/>
      <c r="E22" s="54"/>
      <c r="F22" s="54"/>
      <c r="G22" s="54"/>
      <c r="H22" s="43"/>
      <c r="I22" s="43"/>
      <c r="J22" s="43"/>
      <c r="K22" s="43"/>
      <c r="L22" s="43"/>
      <c r="M22" s="43"/>
      <c r="N22" s="43"/>
      <c r="O22" s="43"/>
      <c r="P22" s="43"/>
      <c r="Q22" s="43"/>
      <c r="R22" s="43"/>
      <c r="S22" s="43"/>
      <c r="T22" s="43"/>
      <c r="U22" s="43"/>
      <c r="V22" s="43"/>
      <c r="W22" s="43"/>
      <c r="X22" s="43"/>
      <c r="Y22" s="43"/>
      <c r="Z22" s="43"/>
      <c r="AA22" s="43"/>
      <c r="AB22" s="43"/>
      <c r="AC22" s="43"/>
    </row>
    <row r="23" spans="1:29" ht="24" customHeight="1" x14ac:dyDescent="0.35">
      <c r="A23" s="24"/>
      <c r="B23" s="192"/>
      <c r="C23" s="55" t="s">
        <v>179</v>
      </c>
      <c r="D23" s="56" t="s">
        <v>180</v>
      </c>
      <c r="E23" s="52" t="s">
        <v>177</v>
      </c>
      <c r="F23" s="57"/>
      <c r="G23" s="57"/>
      <c r="H23" s="43"/>
      <c r="I23" s="43"/>
      <c r="J23" s="43"/>
      <c r="K23" s="43"/>
      <c r="L23" s="43"/>
      <c r="M23" s="43"/>
      <c r="N23" s="43"/>
      <c r="O23" s="43"/>
      <c r="P23" s="43"/>
      <c r="Q23" s="43"/>
      <c r="R23" s="43"/>
      <c r="S23" s="43"/>
      <c r="T23" s="43"/>
      <c r="U23" s="43"/>
      <c r="V23" s="43"/>
      <c r="W23" s="43"/>
      <c r="X23" s="43"/>
      <c r="Y23" s="43"/>
      <c r="Z23" s="43"/>
      <c r="AA23" s="43"/>
      <c r="AB23" s="43"/>
      <c r="AC23" s="43"/>
    </row>
    <row r="24" spans="1:29" ht="24" customHeight="1" x14ac:dyDescent="0.35">
      <c r="A24" s="24"/>
      <c r="B24" s="192"/>
      <c r="C24" s="50"/>
      <c r="D24" s="43" t="s">
        <v>181</v>
      </c>
      <c r="E24" s="58">
        <v>12</v>
      </c>
      <c r="F24" s="179" t="s">
        <v>182</v>
      </c>
      <c r="G24" s="170"/>
      <c r="H24" s="43"/>
      <c r="I24" s="43"/>
      <c r="J24" s="43"/>
      <c r="K24" s="43"/>
      <c r="L24" s="43"/>
      <c r="M24" s="43"/>
      <c r="N24" s="43"/>
      <c r="O24" s="43"/>
      <c r="P24" s="43"/>
      <c r="Q24" s="43"/>
      <c r="R24" s="43"/>
      <c r="S24" s="43"/>
      <c r="T24" s="43"/>
      <c r="U24" s="43"/>
      <c r="V24" s="43"/>
      <c r="W24" s="43"/>
      <c r="X24" s="43"/>
      <c r="Y24" s="43"/>
      <c r="Z24" s="43"/>
      <c r="AA24" s="43"/>
      <c r="AB24" s="43"/>
      <c r="AC24" s="43"/>
    </row>
    <row r="25" spans="1:29" ht="24" customHeight="1" x14ac:dyDescent="0.35">
      <c r="A25" s="24"/>
      <c r="B25" s="192"/>
      <c r="C25" s="50"/>
      <c r="D25" s="43" t="s">
        <v>183</v>
      </c>
      <c r="E25" s="58">
        <v>40</v>
      </c>
      <c r="F25" s="173"/>
      <c r="G25" s="174"/>
      <c r="H25" s="43"/>
      <c r="I25" s="43"/>
      <c r="J25" s="43"/>
      <c r="K25" s="43"/>
      <c r="L25" s="43"/>
      <c r="M25" s="43"/>
      <c r="N25" s="43"/>
      <c r="O25" s="43"/>
      <c r="P25" s="43"/>
      <c r="Q25" s="43"/>
      <c r="R25" s="43"/>
      <c r="S25" s="43"/>
      <c r="T25" s="43"/>
      <c r="U25" s="43"/>
      <c r="V25" s="43"/>
      <c r="W25" s="43"/>
      <c r="X25" s="43"/>
      <c r="Y25" s="43"/>
      <c r="Z25" s="43"/>
      <c r="AA25" s="43"/>
      <c r="AB25" s="43"/>
      <c r="AC25" s="43"/>
    </row>
    <row r="26" spans="1:29" ht="24" customHeight="1" x14ac:dyDescent="0.35">
      <c r="A26" s="24"/>
      <c r="B26" s="192"/>
      <c r="C26" s="50"/>
      <c r="D26" s="43" t="s">
        <v>184</v>
      </c>
      <c r="E26" s="53">
        <v>0</v>
      </c>
      <c r="F26" s="171"/>
      <c r="G26" s="172"/>
      <c r="H26" s="43"/>
      <c r="I26" s="43"/>
      <c r="J26" s="43"/>
      <c r="K26" s="43"/>
      <c r="L26" s="43"/>
      <c r="M26" s="43"/>
      <c r="N26" s="43"/>
      <c r="O26" s="43"/>
      <c r="P26" s="43"/>
      <c r="Q26" s="43"/>
      <c r="R26" s="43"/>
      <c r="S26" s="43"/>
      <c r="T26" s="43"/>
      <c r="U26" s="43"/>
      <c r="V26" s="43"/>
      <c r="W26" s="43"/>
      <c r="X26" s="43"/>
      <c r="Y26" s="43"/>
      <c r="Z26" s="43"/>
      <c r="AA26" s="43"/>
      <c r="AB26" s="43"/>
      <c r="AC26" s="43"/>
    </row>
    <row r="27" spans="1:29" ht="24" customHeight="1" x14ac:dyDescent="0.35">
      <c r="A27" s="24"/>
      <c r="B27" s="192"/>
      <c r="C27" s="50"/>
      <c r="D27" s="43"/>
      <c r="E27" s="59" t="str">
        <f>IF(SUM(E24:E26)=$E$21,"Check","Error")</f>
        <v>Check</v>
      </c>
      <c r="F27" s="54"/>
      <c r="G27" s="43"/>
      <c r="H27" s="43"/>
      <c r="I27" s="43"/>
      <c r="J27" s="43"/>
      <c r="K27" s="43"/>
      <c r="L27" s="43"/>
      <c r="M27" s="43"/>
      <c r="N27" s="43"/>
      <c r="O27" s="43"/>
      <c r="P27" s="43"/>
      <c r="Q27" s="43"/>
      <c r="R27" s="43"/>
      <c r="S27" s="43"/>
      <c r="T27" s="43"/>
      <c r="U27" s="43"/>
      <c r="V27" s="43"/>
      <c r="W27" s="43"/>
      <c r="X27" s="43"/>
      <c r="Y27" s="43"/>
      <c r="Z27" s="43"/>
      <c r="AA27" s="43"/>
      <c r="AB27" s="43"/>
      <c r="AC27" s="43"/>
    </row>
    <row r="28" spans="1:29" ht="13.5" customHeight="1" x14ac:dyDescent="0.35">
      <c r="A28" s="24"/>
      <c r="B28" s="192"/>
      <c r="C28" s="50"/>
      <c r="D28" s="54"/>
      <c r="E28" s="54"/>
      <c r="F28" s="54"/>
      <c r="G28" s="54"/>
      <c r="H28" s="43"/>
      <c r="I28" s="43"/>
      <c r="J28" s="43"/>
      <c r="K28" s="43"/>
      <c r="L28" s="43"/>
      <c r="M28" s="43"/>
      <c r="N28" s="43"/>
      <c r="O28" s="43"/>
      <c r="P28" s="43"/>
      <c r="Q28" s="43"/>
      <c r="R28" s="43"/>
      <c r="S28" s="43"/>
      <c r="T28" s="43"/>
      <c r="U28" s="43"/>
      <c r="V28" s="43"/>
      <c r="W28" s="43"/>
      <c r="X28" s="43"/>
      <c r="Y28" s="43"/>
      <c r="Z28" s="43"/>
      <c r="AA28" s="43"/>
      <c r="AB28" s="43"/>
      <c r="AC28" s="43"/>
    </row>
    <row r="29" spans="1:29" ht="24" customHeight="1" x14ac:dyDescent="0.35">
      <c r="A29" s="24"/>
      <c r="B29" s="192"/>
      <c r="C29" s="55" t="s">
        <v>185</v>
      </c>
      <c r="D29" s="56" t="s">
        <v>186</v>
      </c>
      <c r="E29" s="52" t="s">
        <v>177</v>
      </c>
      <c r="F29" s="54"/>
      <c r="G29" s="54"/>
      <c r="H29" s="43"/>
      <c r="I29" s="43"/>
      <c r="J29" s="43"/>
      <c r="K29" s="43"/>
      <c r="L29" s="43"/>
      <c r="M29" s="43"/>
      <c r="N29" s="43"/>
      <c r="O29" s="43"/>
      <c r="P29" s="43"/>
      <c r="Q29" s="43"/>
      <c r="R29" s="43"/>
      <c r="S29" s="43"/>
      <c r="T29" s="43"/>
      <c r="U29" s="43"/>
      <c r="V29" s="43"/>
      <c r="W29" s="43"/>
      <c r="X29" s="43"/>
      <c r="Y29" s="43"/>
      <c r="Z29" s="43"/>
      <c r="AA29" s="43"/>
      <c r="AB29" s="43"/>
      <c r="AC29" s="43"/>
    </row>
    <row r="30" spans="1:29" ht="24" customHeight="1" x14ac:dyDescent="0.35">
      <c r="A30" s="24"/>
      <c r="B30" s="192"/>
      <c r="C30" s="50"/>
      <c r="D30" s="43" t="s">
        <v>187</v>
      </c>
      <c r="E30" s="58">
        <v>43</v>
      </c>
      <c r="F30" s="197" t="s">
        <v>188</v>
      </c>
      <c r="G30" s="170"/>
      <c r="H30" s="43"/>
      <c r="I30" s="43"/>
      <c r="J30" s="43"/>
      <c r="K30" s="43"/>
      <c r="L30" s="43"/>
      <c r="M30" s="43"/>
      <c r="N30" s="43"/>
      <c r="O30" s="43"/>
      <c r="P30" s="43"/>
      <c r="Q30" s="43"/>
      <c r="R30" s="43"/>
      <c r="S30" s="43"/>
      <c r="T30" s="43"/>
      <c r="U30" s="43"/>
      <c r="V30" s="43"/>
      <c r="W30" s="43"/>
      <c r="X30" s="43"/>
      <c r="Y30" s="43"/>
      <c r="Z30" s="43"/>
      <c r="AA30" s="43"/>
      <c r="AB30" s="43"/>
      <c r="AC30" s="43"/>
    </row>
    <row r="31" spans="1:29" ht="24" customHeight="1" x14ac:dyDescent="0.35">
      <c r="A31" s="24"/>
      <c r="B31" s="192"/>
      <c r="C31" s="50"/>
      <c r="D31" s="43" t="s">
        <v>189</v>
      </c>
      <c r="E31" s="58">
        <v>28</v>
      </c>
      <c r="F31" s="173"/>
      <c r="G31" s="174"/>
      <c r="H31" s="43"/>
      <c r="I31" s="43"/>
      <c r="J31" s="43"/>
      <c r="K31" s="43"/>
      <c r="L31" s="43"/>
      <c r="M31" s="43"/>
      <c r="N31" s="43"/>
      <c r="O31" s="43"/>
      <c r="P31" s="43"/>
      <c r="Q31" s="43"/>
      <c r="R31" s="43"/>
      <c r="S31" s="43"/>
      <c r="T31" s="43"/>
      <c r="U31" s="43"/>
      <c r="V31" s="43"/>
      <c r="W31" s="43"/>
      <c r="X31" s="43"/>
      <c r="Y31" s="43"/>
      <c r="Z31" s="43"/>
      <c r="AA31" s="43"/>
      <c r="AB31" s="43"/>
      <c r="AC31" s="43"/>
    </row>
    <row r="32" spans="1:29" ht="24" customHeight="1" x14ac:dyDescent="0.35">
      <c r="A32" s="24"/>
      <c r="B32" s="192"/>
      <c r="C32" s="50"/>
      <c r="D32" s="43" t="s">
        <v>190</v>
      </c>
      <c r="E32" s="58">
        <v>34</v>
      </c>
      <c r="F32" s="173"/>
      <c r="G32" s="174"/>
      <c r="H32" s="43"/>
      <c r="I32" s="43"/>
      <c r="J32" s="43"/>
      <c r="K32" s="43"/>
      <c r="L32" s="43"/>
      <c r="M32" s="43"/>
      <c r="N32" s="43"/>
      <c r="O32" s="43"/>
      <c r="P32" s="43"/>
      <c r="Q32" s="43"/>
      <c r="R32" s="43"/>
      <c r="S32" s="43"/>
      <c r="T32" s="43"/>
      <c r="U32" s="43"/>
      <c r="V32" s="43"/>
      <c r="W32" s="43"/>
      <c r="X32" s="43"/>
      <c r="Y32" s="43"/>
      <c r="Z32" s="43"/>
      <c r="AA32" s="43"/>
      <c r="AB32" s="43"/>
      <c r="AC32" s="43"/>
    </row>
    <row r="33" spans="1:29" ht="24" customHeight="1" x14ac:dyDescent="0.35">
      <c r="A33" s="24"/>
      <c r="B33" s="192"/>
      <c r="C33" s="50"/>
      <c r="D33" s="43" t="s">
        <v>191</v>
      </c>
      <c r="E33" s="58">
        <v>11</v>
      </c>
      <c r="F33" s="173"/>
      <c r="G33" s="174"/>
      <c r="H33" s="43"/>
      <c r="I33" s="43"/>
      <c r="J33" s="43"/>
      <c r="K33" s="43"/>
      <c r="L33" s="43"/>
      <c r="M33" s="43"/>
      <c r="N33" s="43"/>
      <c r="O33" s="43"/>
      <c r="P33" s="43"/>
      <c r="Q33" s="43"/>
      <c r="R33" s="43"/>
      <c r="S33" s="43"/>
      <c r="T33" s="43"/>
      <c r="U33" s="43"/>
      <c r="V33" s="43"/>
      <c r="W33" s="43"/>
      <c r="X33" s="43"/>
      <c r="Y33" s="43"/>
      <c r="Z33" s="43"/>
      <c r="AA33" s="43"/>
      <c r="AB33" s="43"/>
      <c r="AC33" s="43"/>
    </row>
    <row r="34" spans="1:29" ht="24" customHeight="1" x14ac:dyDescent="0.35">
      <c r="A34" s="24"/>
      <c r="B34" s="192"/>
      <c r="C34" s="50"/>
      <c r="D34" s="43" t="s">
        <v>192</v>
      </c>
      <c r="E34" s="58">
        <v>0</v>
      </c>
      <c r="F34" s="171"/>
      <c r="G34" s="172"/>
      <c r="H34" s="43"/>
      <c r="I34" s="43"/>
      <c r="J34" s="43"/>
      <c r="K34" s="43"/>
      <c r="L34" s="43"/>
      <c r="M34" s="43"/>
      <c r="N34" s="43"/>
      <c r="O34" s="43"/>
      <c r="P34" s="43"/>
      <c r="Q34" s="43"/>
      <c r="R34" s="43"/>
      <c r="S34" s="43"/>
      <c r="T34" s="43"/>
      <c r="U34" s="43"/>
      <c r="V34" s="43"/>
      <c r="W34" s="43"/>
      <c r="X34" s="43"/>
      <c r="Y34" s="43"/>
      <c r="Z34" s="43"/>
      <c r="AA34" s="43"/>
      <c r="AB34" s="43"/>
      <c r="AC34" s="43"/>
    </row>
    <row r="35" spans="1:29" ht="24" customHeight="1" x14ac:dyDescent="0.35">
      <c r="A35" s="24"/>
      <c r="B35" s="192"/>
      <c r="C35" s="50"/>
      <c r="D35" s="43"/>
      <c r="E35" s="59"/>
      <c r="F35" s="54"/>
      <c r="G35" s="43"/>
      <c r="H35" s="43"/>
      <c r="I35" s="43"/>
      <c r="J35" s="43"/>
      <c r="K35" s="43"/>
      <c r="L35" s="43"/>
      <c r="M35" s="43"/>
      <c r="N35" s="43"/>
      <c r="O35" s="43"/>
      <c r="P35" s="43"/>
      <c r="Q35" s="43"/>
      <c r="R35" s="43"/>
      <c r="S35" s="43"/>
      <c r="T35" s="43"/>
      <c r="U35" s="43"/>
      <c r="V35" s="43"/>
      <c r="W35" s="43"/>
      <c r="X35" s="43"/>
      <c r="Y35" s="43"/>
      <c r="Z35" s="43"/>
      <c r="AA35" s="43"/>
      <c r="AB35" s="43"/>
      <c r="AC35" s="43"/>
    </row>
    <row r="36" spans="1:29" ht="14.25" customHeight="1" x14ac:dyDescent="0.35">
      <c r="A36" s="24"/>
      <c r="B36" s="192"/>
      <c r="C36" s="50"/>
      <c r="D36" s="43"/>
      <c r="E36" s="54"/>
      <c r="F36" s="54"/>
      <c r="G36" s="43"/>
      <c r="H36" s="43"/>
      <c r="I36" s="43"/>
      <c r="J36" s="43"/>
      <c r="K36" s="43"/>
      <c r="L36" s="43"/>
      <c r="M36" s="43"/>
      <c r="N36" s="43"/>
      <c r="O36" s="43"/>
      <c r="P36" s="43"/>
      <c r="Q36" s="43"/>
      <c r="R36" s="43"/>
      <c r="S36" s="43"/>
      <c r="T36" s="43"/>
      <c r="U36" s="43"/>
      <c r="V36" s="43"/>
      <c r="W36" s="43"/>
      <c r="X36" s="43"/>
      <c r="Y36" s="43"/>
      <c r="Z36" s="43"/>
      <c r="AA36" s="43"/>
      <c r="AB36" s="43"/>
      <c r="AC36" s="43"/>
    </row>
    <row r="37" spans="1:29" ht="24" customHeight="1" x14ac:dyDescent="0.35">
      <c r="A37" s="24"/>
      <c r="B37" s="192"/>
      <c r="C37" s="55" t="s">
        <v>193</v>
      </c>
      <c r="D37" s="56" t="s">
        <v>194</v>
      </c>
      <c r="E37" s="52" t="s">
        <v>177</v>
      </c>
      <c r="F37" s="54"/>
      <c r="G37" s="60"/>
      <c r="H37" s="43"/>
      <c r="I37" s="43"/>
      <c r="J37" s="43"/>
      <c r="K37" s="43"/>
      <c r="L37" s="43"/>
      <c r="M37" s="43"/>
      <c r="N37" s="43"/>
      <c r="O37" s="43"/>
      <c r="P37" s="43"/>
      <c r="Q37" s="43"/>
      <c r="R37" s="43"/>
      <c r="S37" s="43"/>
      <c r="T37" s="43"/>
      <c r="U37" s="43"/>
      <c r="V37" s="43"/>
      <c r="W37" s="43"/>
      <c r="X37" s="43"/>
      <c r="Y37" s="43"/>
      <c r="Z37" s="43"/>
      <c r="AA37" s="43"/>
      <c r="AB37" s="43"/>
      <c r="AC37" s="43"/>
    </row>
    <row r="38" spans="1:29" ht="24" customHeight="1" x14ac:dyDescent="0.35">
      <c r="A38" s="24"/>
      <c r="B38" s="192"/>
      <c r="C38" s="50"/>
      <c r="D38" s="43" t="s">
        <v>195</v>
      </c>
      <c r="E38" s="61">
        <v>29</v>
      </c>
      <c r="F38" s="169" t="s">
        <v>196</v>
      </c>
      <c r="G38" s="170"/>
      <c r="H38" s="43"/>
      <c r="I38" s="43"/>
      <c r="J38" s="43"/>
      <c r="K38" s="43"/>
      <c r="L38" s="43"/>
      <c r="M38" s="43"/>
      <c r="N38" s="43"/>
      <c r="O38" s="43"/>
      <c r="P38" s="43"/>
      <c r="Q38" s="43"/>
      <c r="R38" s="43"/>
      <c r="S38" s="43"/>
      <c r="T38" s="43"/>
      <c r="U38" s="43"/>
      <c r="V38" s="43"/>
      <c r="W38" s="43"/>
      <c r="X38" s="43"/>
      <c r="Y38" s="43"/>
      <c r="Z38" s="43"/>
      <c r="AA38" s="43"/>
      <c r="AB38" s="43"/>
      <c r="AC38" s="43"/>
    </row>
    <row r="39" spans="1:29" ht="24" customHeight="1" x14ac:dyDescent="0.35">
      <c r="A39" s="24"/>
      <c r="B39" s="192"/>
      <c r="C39" s="50"/>
      <c r="D39" s="43" t="s">
        <v>197</v>
      </c>
      <c r="E39" s="61">
        <v>13</v>
      </c>
      <c r="F39" s="173"/>
      <c r="G39" s="174"/>
      <c r="H39" s="43"/>
      <c r="I39" s="43"/>
      <c r="J39" s="43"/>
      <c r="K39" s="43"/>
      <c r="L39" s="43"/>
      <c r="M39" s="43"/>
      <c r="N39" s="43"/>
      <c r="O39" s="43"/>
      <c r="P39" s="43"/>
      <c r="Q39" s="43"/>
      <c r="R39" s="43"/>
      <c r="S39" s="43"/>
      <c r="T39" s="43"/>
      <c r="U39" s="43"/>
      <c r="V39" s="43"/>
      <c r="W39" s="43"/>
      <c r="X39" s="43"/>
      <c r="Y39" s="43"/>
      <c r="Z39" s="43"/>
      <c r="AA39" s="43"/>
      <c r="AB39" s="43"/>
      <c r="AC39" s="43"/>
    </row>
    <row r="40" spans="1:29" ht="24" customHeight="1" x14ac:dyDescent="0.35">
      <c r="A40" s="24"/>
      <c r="B40" s="192"/>
      <c r="C40" s="50"/>
      <c r="D40" s="43" t="s">
        <v>198</v>
      </c>
      <c r="E40" s="61">
        <v>10</v>
      </c>
      <c r="F40" s="171"/>
      <c r="G40" s="172"/>
      <c r="H40" s="43"/>
      <c r="I40" s="43"/>
      <c r="J40" s="43"/>
      <c r="K40" s="43"/>
      <c r="L40" s="43"/>
      <c r="M40" s="43"/>
      <c r="N40" s="43"/>
      <c r="O40" s="43"/>
      <c r="P40" s="43"/>
      <c r="Q40" s="43"/>
      <c r="R40" s="43"/>
      <c r="S40" s="43"/>
      <c r="T40" s="43"/>
      <c r="U40" s="43"/>
      <c r="V40" s="43"/>
      <c r="W40" s="43"/>
      <c r="X40" s="43"/>
      <c r="Y40" s="43"/>
      <c r="Z40" s="43"/>
      <c r="AA40" s="43"/>
      <c r="AB40" s="43"/>
      <c r="AC40" s="43"/>
    </row>
    <row r="41" spans="1:29" ht="24" customHeight="1" x14ac:dyDescent="0.35">
      <c r="A41" s="24"/>
      <c r="B41" s="192"/>
      <c r="C41" s="50"/>
      <c r="D41" s="43"/>
      <c r="E41" s="59" t="str">
        <f>IF(SUM(E38:E40)=$E$21,"Check","Error")</f>
        <v>Check</v>
      </c>
      <c r="F41" s="54"/>
      <c r="G41" s="43"/>
      <c r="H41" s="43"/>
      <c r="I41" s="43"/>
      <c r="J41" s="43"/>
      <c r="K41" s="43"/>
      <c r="L41" s="43"/>
      <c r="M41" s="43"/>
      <c r="N41" s="43"/>
      <c r="O41" s="43"/>
      <c r="P41" s="43"/>
      <c r="Q41" s="43"/>
      <c r="R41" s="43"/>
      <c r="S41" s="43"/>
      <c r="T41" s="43"/>
      <c r="U41" s="43"/>
      <c r="V41" s="43"/>
      <c r="W41" s="43"/>
      <c r="X41" s="43"/>
      <c r="Y41" s="43"/>
      <c r="Z41" s="43"/>
      <c r="AA41" s="43"/>
      <c r="AB41" s="43"/>
      <c r="AC41" s="43"/>
    </row>
    <row r="42" spans="1:29" ht="13.5" customHeight="1" x14ac:dyDescent="0.35">
      <c r="A42" s="24"/>
      <c r="B42" s="192"/>
      <c r="C42" s="50"/>
      <c r="D42" s="24"/>
      <c r="E42" s="43"/>
      <c r="F42" s="43"/>
      <c r="G42" s="43"/>
      <c r="H42" s="43"/>
      <c r="I42" s="43"/>
      <c r="J42" s="43"/>
      <c r="K42" s="43"/>
      <c r="L42" s="43"/>
      <c r="M42" s="43"/>
      <c r="N42" s="43"/>
      <c r="O42" s="43"/>
      <c r="P42" s="43"/>
      <c r="Q42" s="43"/>
      <c r="R42" s="43"/>
      <c r="S42" s="43"/>
      <c r="T42" s="43"/>
      <c r="U42" s="43"/>
      <c r="V42" s="43"/>
      <c r="W42" s="43"/>
      <c r="X42" s="43"/>
      <c r="Y42" s="43"/>
      <c r="Z42" s="43"/>
      <c r="AA42" s="43"/>
      <c r="AB42" s="43"/>
      <c r="AC42" s="43"/>
    </row>
    <row r="43" spans="1:29" ht="24" customHeight="1" x14ac:dyDescent="0.35">
      <c r="A43" s="24"/>
      <c r="B43" s="192"/>
      <c r="C43" s="55" t="s">
        <v>199</v>
      </c>
      <c r="D43" s="56" t="s">
        <v>200</v>
      </c>
      <c r="E43" s="52" t="s">
        <v>177</v>
      </c>
      <c r="F43" s="43"/>
      <c r="G43" s="43"/>
      <c r="H43" s="43"/>
      <c r="I43" s="43"/>
      <c r="J43" s="43"/>
      <c r="K43" s="43"/>
      <c r="L43" s="43"/>
      <c r="M43" s="43"/>
      <c r="N43" s="43"/>
      <c r="O43" s="43"/>
      <c r="P43" s="43"/>
      <c r="Q43" s="43"/>
      <c r="R43" s="43"/>
      <c r="S43" s="43"/>
      <c r="T43" s="43"/>
      <c r="U43" s="43"/>
      <c r="V43" s="43"/>
      <c r="W43" s="43"/>
      <c r="X43" s="43"/>
      <c r="Y43" s="43"/>
      <c r="Z43" s="43"/>
      <c r="AA43" s="43"/>
      <c r="AB43" s="43"/>
      <c r="AC43" s="43"/>
    </row>
    <row r="44" spans="1:29" ht="24" customHeight="1" x14ac:dyDescent="0.35">
      <c r="A44" s="24"/>
      <c r="B44" s="192"/>
      <c r="C44" s="50"/>
      <c r="D44" s="43" t="s">
        <v>201</v>
      </c>
      <c r="E44" s="58">
        <v>34</v>
      </c>
      <c r="F44" s="179" t="s">
        <v>202</v>
      </c>
      <c r="G44" s="170"/>
      <c r="H44" s="43"/>
      <c r="I44" s="43"/>
      <c r="J44" s="43"/>
      <c r="K44" s="43"/>
      <c r="L44" s="43"/>
      <c r="M44" s="43"/>
      <c r="N44" s="43"/>
      <c r="O44" s="43"/>
      <c r="P44" s="43"/>
      <c r="Q44" s="43"/>
      <c r="R44" s="43"/>
      <c r="S44" s="43"/>
      <c r="T44" s="43"/>
      <c r="U44" s="43"/>
      <c r="V44" s="43"/>
      <c r="W44" s="43"/>
      <c r="X44" s="43"/>
      <c r="Y44" s="43"/>
      <c r="Z44" s="43"/>
      <c r="AA44" s="43"/>
      <c r="AB44" s="43"/>
      <c r="AC44" s="43"/>
    </row>
    <row r="45" spans="1:29" ht="24" customHeight="1" x14ac:dyDescent="0.35">
      <c r="A45" s="24"/>
      <c r="B45" s="192"/>
      <c r="C45" s="50"/>
      <c r="D45" s="43" t="s">
        <v>203</v>
      </c>
      <c r="E45" s="58">
        <v>18</v>
      </c>
      <c r="F45" s="171"/>
      <c r="G45" s="172"/>
      <c r="H45" s="43"/>
      <c r="I45" s="43"/>
      <c r="J45" s="43"/>
      <c r="K45" s="43"/>
      <c r="L45" s="43"/>
      <c r="M45" s="43"/>
      <c r="N45" s="43"/>
      <c r="O45" s="43"/>
      <c r="P45" s="43"/>
      <c r="Q45" s="43"/>
      <c r="R45" s="43"/>
      <c r="S45" s="43"/>
      <c r="T45" s="43"/>
      <c r="U45" s="43"/>
      <c r="V45" s="43"/>
      <c r="W45" s="43"/>
      <c r="X45" s="43"/>
      <c r="Y45" s="43"/>
      <c r="Z45" s="43"/>
      <c r="AA45" s="43"/>
      <c r="AB45" s="43"/>
      <c r="AC45" s="43"/>
    </row>
    <row r="46" spans="1:29" ht="24" customHeight="1" x14ac:dyDescent="0.35">
      <c r="A46" s="24"/>
      <c r="B46" s="192"/>
      <c r="C46" s="50"/>
      <c r="D46" s="43"/>
      <c r="E46" s="59" t="str">
        <f>IF(SUM(E44:E45)=$E$21,"Check","Error")</f>
        <v>Check</v>
      </c>
      <c r="F46" s="54"/>
      <c r="G46" s="43"/>
      <c r="H46" s="43"/>
      <c r="I46" s="43"/>
      <c r="J46" s="43"/>
      <c r="K46" s="43"/>
      <c r="L46" s="43"/>
      <c r="M46" s="43"/>
      <c r="N46" s="43"/>
      <c r="O46" s="43"/>
      <c r="P46" s="43"/>
      <c r="Q46" s="43"/>
      <c r="R46" s="43"/>
      <c r="S46" s="43"/>
      <c r="T46" s="43"/>
      <c r="U46" s="43"/>
      <c r="V46" s="43"/>
      <c r="W46" s="43"/>
      <c r="X46" s="43"/>
      <c r="Y46" s="43"/>
      <c r="Z46" s="43"/>
      <c r="AA46" s="43"/>
      <c r="AB46" s="43"/>
      <c r="AC46" s="43"/>
    </row>
    <row r="47" spans="1:29" ht="13.5" customHeight="1" x14ac:dyDescent="0.35">
      <c r="A47" s="24"/>
      <c r="B47" s="193"/>
      <c r="C47" s="62"/>
      <c r="D47" s="24"/>
      <c r="E47" s="24"/>
      <c r="F47" s="63"/>
      <c r="G47" s="24"/>
      <c r="H47" s="43"/>
      <c r="I47" s="43"/>
      <c r="J47" s="43"/>
      <c r="K47" s="43"/>
      <c r="L47" s="43"/>
      <c r="M47" s="43"/>
      <c r="N47" s="43"/>
      <c r="O47" s="43"/>
      <c r="P47" s="43"/>
      <c r="Q47" s="43"/>
      <c r="R47" s="43"/>
      <c r="S47" s="43"/>
      <c r="T47" s="43"/>
      <c r="U47" s="43"/>
      <c r="V47" s="43"/>
      <c r="W47" s="43"/>
      <c r="X47" s="43"/>
      <c r="Y47" s="43"/>
      <c r="Z47" s="43"/>
      <c r="AA47" s="43"/>
      <c r="AB47" s="43"/>
      <c r="AC47" s="43"/>
    </row>
    <row r="48" spans="1:29" ht="13.5" customHeight="1" x14ac:dyDescent="0.35">
      <c r="A48" s="64"/>
      <c r="B48" s="43"/>
      <c r="C48" s="31"/>
      <c r="D48" s="43"/>
      <c r="E48" s="43"/>
      <c r="F48" s="65"/>
      <c r="G48" s="65"/>
      <c r="H48" s="43"/>
      <c r="I48" s="43"/>
      <c r="J48" s="43"/>
      <c r="K48" s="43"/>
      <c r="L48" s="43"/>
      <c r="M48" s="43"/>
      <c r="N48" s="43"/>
      <c r="O48" s="43"/>
      <c r="P48" s="43"/>
      <c r="Q48" s="43"/>
      <c r="R48" s="43"/>
      <c r="S48" s="43"/>
      <c r="T48" s="43"/>
      <c r="U48" s="43"/>
      <c r="V48" s="43"/>
      <c r="W48" s="43"/>
      <c r="X48" s="43"/>
      <c r="Y48" s="43"/>
      <c r="Z48" s="43"/>
      <c r="AA48" s="43"/>
      <c r="AB48" s="43"/>
      <c r="AC48" s="43"/>
    </row>
    <row r="49" spans="1:29" ht="13.5" customHeight="1" x14ac:dyDescent="0.35">
      <c r="A49" s="64"/>
      <c r="B49" s="43"/>
      <c r="C49" s="31"/>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row>
    <row r="50" spans="1:29" ht="14.25" customHeight="1" x14ac:dyDescent="0.35">
      <c r="A50" s="24"/>
      <c r="B50" s="204" t="s">
        <v>204</v>
      </c>
      <c r="C50" s="50"/>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row>
    <row r="51" spans="1:29" ht="24" customHeight="1" x14ac:dyDescent="0.35">
      <c r="A51" s="24"/>
      <c r="B51" s="192"/>
      <c r="C51" s="55" t="s">
        <v>205</v>
      </c>
      <c r="D51" s="56" t="s">
        <v>206</v>
      </c>
      <c r="E51" s="52" t="s">
        <v>177</v>
      </c>
      <c r="F51" s="43"/>
      <c r="G51" s="43"/>
      <c r="H51" s="43"/>
      <c r="I51" s="43"/>
      <c r="J51" s="43"/>
      <c r="K51" s="43"/>
      <c r="L51" s="43"/>
      <c r="M51" s="43"/>
      <c r="N51" s="43"/>
      <c r="O51" s="43"/>
      <c r="P51" s="43"/>
      <c r="Q51" s="43"/>
      <c r="R51" s="43"/>
      <c r="S51" s="43"/>
      <c r="T51" s="43"/>
      <c r="U51" s="43"/>
      <c r="V51" s="43"/>
      <c r="W51" s="43"/>
      <c r="X51" s="43"/>
      <c r="Y51" s="43"/>
      <c r="Z51" s="43"/>
      <c r="AA51" s="43"/>
      <c r="AB51" s="43"/>
      <c r="AC51" s="43"/>
    </row>
    <row r="52" spans="1:29" ht="24" customHeight="1" x14ac:dyDescent="0.35">
      <c r="A52" s="24"/>
      <c r="B52" s="192"/>
      <c r="C52" s="50"/>
      <c r="D52" s="43" t="s">
        <v>207</v>
      </c>
      <c r="E52" s="206">
        <v>0</v>
      </c>
      <c r="F52" s="199" t="s">
        <v>188</v>
      </c>
      <c r="G52" s="170"/>
      <c r="H52" s="66"/>
      <c r="I52" s="43"/>
      <c r="J52" s="43"/>
      <c r="K52" s="43"/>
      <c r="L52" s="43"/>
      <c r="M52" s="43"/>
      <c r="N52" s="43"/>
      <c r="O52" s="43"/>
      <c r="P52" s="43"/>
      <c r="Q52" s="43"/>
      <c r="R52" s="43"/>
      <c r="S52" s="43"/>
      <c r="T52" s="43"/>
      <c r="U52" s="43"/>
      <c r="V52" s="43"/>
      <c r="W52" s="43"/>
      <c r="X52" s="43"/>
      <c r="Y52" s="43"/>
      <c r="Z52" s="43"/>
      <c r="AA52" s="43"/>
      <c r="AB52" s="43"/>
      <c r="AC52" s="43"/>
    </row>
    <row r="53" spans="1:29" ht="24" customHeight="1" x14ac:dyDescent="0.35">
      <c r="A53" s="24"/>
      <c r="B53" s="192"/>
      <c r="C53" s="50"/>
      <c r="D53" s="43" t="s">
        <v>208</v>
      </c>
      <c r="E53" s="206">
        <v>0</v>
      </c>
      <c r="F53" s="173"/>
      <c r="G53" s="174"/>
      <c r="H53" s="66"/>
      <c r="I53" s="43"/>
      <c r="J53" s="43"/>
      <c r="K53" s="43"/>
      <c r="L53" s="43"/>
      <c r="M53" s="43"/>
      <c r="N53" s="43"/>
      <c r="O53" s="43"/>
      <c r="P53" s="43"/>
      <c r="Q53" s="43"/>
      <c r="R53" s="43"/>
      <c r="S53" s="43"/>
      <c r="T53" s="43"/>
      <c r="U53" s="43"/>
      <c r="V53" s="43"/>
      <c r="W53" s="43"/>
      <c r="X53" s="43"/>
      <c r="Y53" s="43"/>
      <c r="Z53" s="43"/>
      <c r="AA53" s="43"/>
      <c r="AB53" s="43"/>
      <c r="AC53" s="43"/>
    </row>
    <row r="54" spans="1:29" ht="24" customHeight="1" x14ac:dyDescent="0.35">
      <c r="A54" s="24"/>
      <c r="B54" s="192"/>
      <c r="C54" s="50"/>
      <c r="D54" s="43" t="s">
        <v>209</v>
      </c>
      <c r="E54" s="206">
        <v>0</v>
      </c>
      <c r="F54" s="173"/>
      <c r="G54" s="174"/>
      <c r="H54" s="66"/>
      <c r="I54" s="43"/>
      <c r="J54" s="43"/>
      <c r="K54" s="43"/>
      <c r="L54" s="43"/>
      <c r="M54" s="43"/>
      <c r="N54" s="43"/>
      <c r="O54" s="43"/>
      <c r="P54" s="43"/>
      <c r="Q54" s="43"/>
      <c r="R54" s="43"/>
      <c r="S54" s="43"/>
      <c r="T54" s="43"/>
      <c r="U54" s="43"/>
      <c r="V54" s="43"/>
      <c r="W54" s="43"/>
      <c r="X54" s="43"/>
      <c r="Y54" s="43"/>
      <c r="Z54" s="43"/>
      <c r="AA54" s="43"/>
      <c r="AB54" s="43"/>
      <c r="AC54" s="43"/>
    </row>
    <row r="55" spans="1:29" ht="30" customHeight="1" x14ac:dyDescent="0.35">
      <c r="A55" s="24"/>
      <c r="B55" s="192"/>
      <c r="C55" s="50"/>
      <c r="D55" s="43" t="s">
        <v>210</v>
      </c>
      <c r="E55" s="207" t="s">
        <v>521</v>
      </c>
      <c r="F55" s="171"/>
      <c r="G55" s="172"/>
      <c r="H55" s="66"/>
      <c r="I55" s="43"/>
      <c r="J55" s="43"/>
      <c r="K55" s="43"/>
      <c r="L55" s="43"/>
      <c r="M55" s="43"/>
      <c r="N55" s="43"/>
      <c r="O55" s="43"/>
      <c r="P55" s="43"/>
      <c r="Q55" s="43"/>
      <c r="R55" s="43"/>
      <c r="S55" s="43"/>
      <c r="T55" s="43"/>
      <c r="U55" s="43"/>
      <c r="V55" s="43"/>
      <c r="W55" s="43"/>
      <c r="X55" s="43"/>
      <c r="Y55" s="43"/>
      <c r="Z55" s="43"/>
      <c r="AA55" s="43"/>
      <c r="AB55" s="43"/>
      <c r="AC55" s="43"/>
    </row>
    <row r="56" spans="1:29" ht="24" customHeight="1" x14ac:dyDescent="0.35">
      <c r="A56" s="24"/>
      <c r="B56" s="192"/>
      <c r="C56" s="50"/>
      <c r="D56" s="43"/>
      <c r="E56" s="54"/>
      <c r="F56" s="54"/>
      <c r="G56" s="43"/>
      <c r="H56" s="43"/>
      <c r="I56" s="43"/>
      <c r="J56" s="43"/>
      <c r="K56" s="43"/>
      <c r="L56" s="43"/>
      <c r="M56" s="43"/>
      <c r="N56" s="43"/>
      <c r="O56" s="43"/>
      <c r="P56" s="43"/>
      <c r="Q56" s="43"/>
      <c r="R56" s="43"/>
      <c r="S56" s="43"/>
      <c r="T56" s="43"/>
      <c r="U56" s="43"/>
      <c r="V56" s="43"/>
      <c r="W56" s="43"/>
      <c r="X56" s="43"/>
      <c r="Y56" s="43"/>
      <c r="Z56" s="43"/>
      <c r="AA56" s="43"/>
      <c r="AB56" s="43"/>
      <c r="AC56" s="43"/>
    </row>
    <row r="57" spans="1:29" ht="15" customHeight="1" x14ac:dyDescent="0.35">
      <c r="A57" s="24"/>
      <c r="B57" s="192"/>
      <c r="C57" s="50"/>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row>
    <row r="58" spans="1:29" ht="24" customHeight="1" x14ac:dyDescent="0.35">
      <c r="A58" s="24"/>
      <c r="B58" s="192"/>
      <c r="C58" s="50"/>
      <c r="D58" s="43"/>
      <c r="E58" s="52" t="s">
        <v>177</v>
      </c>
      <c r="F58" s="43"/>
      <c r="G58" s="43"/>
      <c r="H58" s="43"/>
      <c r="I58" s="43"/>
      <c r="J58" s="43"/>
      <c r="K58" s="43"/>
      <c r="L58" s="43"/>
      <c r="M58" s="43"/>
      <c r="N58" s="43"/>
      <c r="O58" s="43"/>
      <c r="P58" s="43"/>
      <c r="Q58" s="43"/>
      <c r="R58" s="43"/>
      <c r="S58" s="43"/>
      <c r="T58" s="43"/>
      <c r="U58" s="43"/>
      <c r="V58" s="43"/>
      <c r="W58" s="43"/>
      <c r="X58" s="43"/>
      <c r="Y58" s="43"/>
      <c r="Z58" s="43"/>
      <c r="AA58" s="43"/>
      <c r="AB58" s="43"/>
      <c r="AC58" s="43"/>
    </row>
    <row r="59" spans="1:29" ht="24" customHeight="1" x14ac:dyDescent="0.35">
      <c r="A59" s="24"/>
      <c r="B59" s="192"/>
      <c r="C59" s="55" t="s">
        <v>211</v>
      </c>
      <c r="D59" s="43" t="s">
        <v>212</v>
      </c>
      <c r="E59" s="67">
        <v>46</v>
      </c>
      <c r="F59" s="64"/>
      <c r="G59" s="43"/>
      <c r="H59" s="43"/>
      <c r="I59" s="43"/>
      <c r="J59" s="43"/>
      <c r="K59" s="43"/>
      <c r="L59" s="43"/>
      <c r="M59" s="43"/>
      <c r="N59" s="43"/>
      <c r="O59" s="43"/>
      <c r="P59" s="43"/>
      <c r="Q59" s="43"/>
      <c r="R59" s="43"/>
      <c r="S59" s="43"/>
      <c r="T59" s="43"/>
      <c r="U59" s="43"/>
      <c r="V59" s="43"/>
      <c r="W59" s="43"/>
      <c r="X59" s="43"/>
      <c r="Y59" s="43"/>
      <c r="Z59" s="43"/>
      <c r="AA59" s="43"/>
      <c r="AB59" s="43"/>
      <c r="AC59" s="43"/>
    </row>
    <row r="60" spans="1:29" ht="15" customHeight="1" x14ac:dyDescent="0.35">
      <c r="A60" s="24"/>
      <c r="B60" s="192"/>
      <c r="C60" s="50"/>
      <c r="D60" s="43"/>
      <c r="E60" s="59"/>
      <c r="F60" s="43"/>
      <c r="G60" s="43"/>
      <c r="H60" s="43"/>
      <c r="I60" s="43"/>
      <c r="J60" s="43"/>
      <c r="K60" s="43"/>
      <c r="L60" s="43"/>
      <c r="M60" s="43"/>
      <c r="N60" s="43"/>
      <c r="O60" s="43"/>
      <c r="P60" s="43"/>
      <c r="Q60" s="43"/>
      <c r="R60" s="43"/>
      <c r="S60" s="43"/>
      <c r="T60" s="43"/>
      <c r="U60" s="43"/>
      <c r="V60" s="43"/>
      <c r="W60" s="43"/>
      <c r="X60" s="43"/>
      <c r="Y60" s="43"/>
      <c r="Z60" s="43"/>
      <c r="AA60" s="43"/>
      <c r="AB60" s="43"/>
      <c r="AC60" s="43"/>
    </row>
    <row r="61" spans="1:29" ht="24" customHeight="1" x14ac:dyDescent="0.35">
      <c r="A61" s="24"/>
      <c r="B61" s="192"/>
      <c r="C61" s="55" t="s">
        <v>213</v>
      </c>
      <c r="D61" s="56" t="s">
        <v>214</v>
      </c>
      <c r="E61" s="52" t="s">
        <v>177</v>
      </c>
      <c r="F61" s="43"/>
      <c r="G61" s="43"/>
      <c r="H61" s="43"/>
      <c r="I61" s="43"/>
      <c r="J61" s="43"/>
      <c r="K61" s="43"/>
      <c r="L61" s="43"/>
      <c r="M61" s="43"/>
      <c r="N61" s="43"/>
      <c r="O61" s="43"/>
      <c r="P61" s="43"/>
      <c r="Q61" s="43"/>
      <c r="R61" s="43"/>
      <c r="S61" s="43"/>
      <c r="T61" s="43"/>
      <c r="U61" s="43"/>
      <c r="V61" s="43"/>
      <c r="W61" s="43"/>
      <c r="X61" s="43"/>
      <c r="Y61" s="43"/>
      <c r="Z61" s="43"/>
      <c r="AA61" s="43"/>
      <c r="AB61" s="43"/>
      <c r="AC61" s="43"/>
    </row>
    <row r="62" spans="1:29" ht="24" customHeight="1" x14ac:dyDescent="0.35">
      <c r="A62" s="24"/>
      <c r="B62" s="192"/>
      <c r="C62" s="50"/>
      <c r="D62" s="43" t="s">
        <v>215</v>
      </c>
      <c r="E62" s="58">
        <v>30</v>
      </c>
      <c r="F62" s="179" t="s">
        <v>216</v>
      </c>
      <c r="G62" s="170"/>
      <c r="H62" s="43"/>
      <c r="I62" s="43"/>
      <c r="J62" s="43"/>
      <c r="K62" s="43"/>
      <c r="L62" s="43"/>
      <c r="M62" s="43"/>
      <c r="N62" s="43"/>
      <c r="O62" s="43"/>
      <c r="P62" s="43"/>
      <c r="Q62" s="43"/>
      <c r="R62" s="43"/>
      <c r="S62" s="43"/>
      <c r="T62" s="43"/>
      <c r="U62" s="43"/>
      <c r="V62" s="43"/>
      <c r="W62" s="43"/>
      <c r="X62" s="43"/>
      <c r="Y62" s="43"/>
      <c r="Z62" s="43"/>
      <c r="AA62" s="43"/>
      <c r="AB62" s="43"/>
      <c r="AC62" s="43"/>
    </row>
    <row r="63" spans="1:29" ht="24" customHeight="1" x14ac:dyDescent="0.35">
      <c r="A63" s="24"/>
      <c r="B63" s="192"/>
      <c r="C63" s="50"/>
      <c r="D63" s="43" t="s">
        <v>217</v>
      </c>
      <c r="E63" s="58">
        <v>2</v>
      </c>
      <c r="F63" s="173"/>
      <c r="G63" s="174"/>
      <c r="H63" s="43"/>
      <c r="I63" s="43"/>
      <c r="J63" s="43"/>
      <c r="K63" s="43"/>
      <c r="L63" s="43"/>
      <c r="M63" s="43"/>
      <c r="N63" s="43"/>
      <c r="O63" s="43"/>
      <c r="P63" s="43"/>
      <c r="Q63" s="43"/>
      <c r="R63" s="43"/>
      <c r="S63" s="43"/>
      <c r="T63" s="43"/>
      <c r="U63" s="43"/>
      <c r="V63" s="43"/>
      <c r="W63" s="43"/>
      <c r="X63" s="43"/>
      <c r="Y63" s="43"/>
      <c r="Z63" s="43"/>
      <c r="AA63" s="43"/>
      <c r="AB63" s="43"/>
      <c r="AC63" s="43"/>
    </row>
    <row r="64" spans="1:29" ht="24" customHeight="1" x14ac:dyDescent="0.35">
      <c r="A64" s="24"/>
      <c r="B64" s="192"/>
      <c r="C64" s="50"/>
      <c r="D64" s="43" t="s">
        <v>218</v>
      </c>
      <c r="E64" s="58">
        <v>20</v>
      </c>
      <c r="F64" s="171"/>
      <c r="G64" s="172"/>
      <c r="H64" s="43"/>
      <c r="I64" s="43"/>
      <c r="J64" s="43"/>
      <c r="K64" s="43"/>
      <c r="L64" s="43"/>
      <c r="M64" s="43"/>
      <c r="N64" s="43"/>
      <c r="O64" s="43"/>
      <c r="P64" s="43"/>
      <c r="Q64" s="43"/>
      <c r="R64" s="43"/>
      <c r="S64" s="43"/>
      <c r="T64" s="43"/>
      <c r="U64" s="43"/>
      <c r="V64" s="43"/>
      <c r="W64" s="43"/>
      <c r="X64" s="43"/>
      <c r="Y64" s="43"/>
      <c r="Z64" s="43"/>
      <c r="AA64" s="43"/>
      <c r="AB64" s="43"/>
      <c r="AC64" s="43"/>
    </row>
    <row r="65" spans="1:29" ht="24" customHeight="1" x14ac:dyDescent="0.35">
      <c r="A65" s="24"/>
      <c r="B65" s="192"/>
      <c r="C65" s="50"/>
      <c r="D65" s="43"/>
      <c r="E65" s="59" t="str">
        <f>IF(SUM(E62:E64)=$E$21,"Check","Error")</f>
        <v>Check</v>
      </c>
      <c r="F65" s="54"/>
      <c r="G65" s="43"/>
      <c r="H65" s="43"/>
      <c r="I65" s="43"/>
      <c r="J65" s="43"/>
      <c r="K65" s="43"/>
      <c r="L65" s="43"/>
      <c r="M65" s="43"/>
      <c r="N65" s="43"/>
      <c r="O65" s="43"/>
      <c r="P65" s="43"/>
      <c r="Q65" s="43"/>
      <c r="R65" s="43"/>
      <c r="S65" s="43"/>
      <c r="T65" s="43"/>
      <c r="U65" s="43"/>
      <c r="V65" s="43"/>
      <c r="W65" s="43"/>
      <c r="X65" s="43"/>
      <c r="Y65" s="43"/>
      <c r="Z65" s="43"/>
      <c r="AA65" s="43"/>
      <c r="AB65" s="43"/>
      <c r="AC65" s="43"/>
    </row>
    <row r="66" spans="1:29" ht="13.5" customHeight="1" x14ac:dyDescent="0.35">
      <c r="A66" s="24"/>
      <c r="B66" s="192"/>
      <c r="C66" s="50"/>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row>
    <row r="67" spans="1:29" ht="24" customHeight="1" x14ac:dyDescent="0.35">
      <c r="A67" s="24"/>
      <c r="B67" s="192"/>
      <c r="C67" s="55" t="s">
        <v>219</v>
      </c>
      <c r="D67" s="56" t="s">
        <v>220</v>
      </c>
      <c r="E67" s="52" t="s">
        <v>177</v>
      </c>
      <c r="F67" s="43"/>
      <c r="G67" s="43"/>
      <c r="H67" s="43"/>
      <c r="I67" s="43"/>
      <c r="J67" s="43"/>
      <c r="K67" s="43"/>
      <c r="L67" s="43"/>
      <c r="M67" s="43"/>
      <c r="N67" s="43"/>
      <c r="O67" s="43"/>
      <c r="P67" s="43"/>
      <c r="Q67" s="43"/>
      <c r="R67" s="43"/>
      <c r="S67" s="43"/>
      <c r="T67" s="43"/>
      <c r="U67" s="43"/>
      <c r="V67" s="43"/>
      <c r="W67" s="43"/>
      <c r="X67" s="43"/>
      <c r="Y67" s="43"/>
      <c r="Z67" s="43"/>
      <c r="AA67" s="43"/>
      <c r="AB67" s="43"/>
      <c r="AC67" s="43"/>
    </row>
    <row r="68" spans="1:29" ht="24" customHeight="1" x14ac:dyDescent="0.35">
      <c r="A68" s="24"/>
      <c r="B68" s="192"/>
      <c r="C68" s="50"/>
      <c r="D68" s="43" t="s">
        <v>221</v>
      </c>
      <c r="E68" s="67">
        <v>24</v>
      </c>
      <c r="F68" s="179" t="s">
        <v>216</v>
      </c>
      <c r="G68" s="170"/>
      <c r="H68" s="43"/>
      <c r="I68" s="43"/>
      <c r="J68" s="43"/>
      <c r="K68" s="43"/>
      <c r="L68" s="43"/>
      <c r="M68" s="43"/>
      <c r="N68" s="43"/>
      <c r="O68" s="43"/>
      <c r="P68" s="43"/>
      <c r="Q68" s="43"/>
      <c r="R68" s="43"/>
      <c r="S68" s="43"/>
      <c r="T68" s="43"/>
      <c r="U68" s="43"/>
      <c r="V68" s="43"/>
      <c r="W68" s="43"/>
      <c r="X68" s="43"/>
      <c r="Y68" s="43"/>
      <c r="Z68" s="43"/>
      <c r="AA68" s="43"/>
      <c r="AB68" s="43"/>
      <c r="AC68" s="43"/>
    </row>
    <row r="69" spans="1:29" ht="24" customHeight="1" x14ac:dyDescent="0.35">
      <c r="A69" s="24"/>
      <c r="B69" s="192"/>
      <c r="C69" s="50"/>
      <c r="D69" s="43" t="s">
        <v>222</v>
      </c>
      <c r="E69" s="67">
        <v>0</v>
      </c>
      <c r="F69" s="173"/>
      <c r="G69" s="174"/>
      <c r="H69" s="43"/>
      <c r="I69" s="43"/>
      <c r="J69" s="43"/>
      <c r="K69" s="43"/>
      <c r="L69" s="43"/>
      <c r="M69" s="43"/>
      <c r="N69" s="43"/>
      <c r="O69" s="43"/>
      <c r="P69" s="43"/>
      <c r="Q69" s="43"/>
      <c r="R69" s="43"/>
      <c r="S69" s="43"/>
      <c r="T69" s="43"/>
      <c r="U69" s="43"/>
      <c r="V69" s="43"/>
      <c r="W69" s="43"/>
      <c r="X69" s="43"/>
      <c r="Y69" s="43"/>
      <c r="Z69" s="43"/>
      <c r="AA69" s="43"/>
      <c r="AB69" s="43"/>
      <c r="AC69" s="43"/>
    </row>
    <row r="70" spans="1:29" ht="24" customHeight="1" x14ac:dyDescent="0.35">
      <c r="A70" s="24"/>
      <c r="B70" s="192"/>
      <c r="C70" s="50"/>
      <c r="D70" s="43" t="s">
        <v>223</v>
      </c>
      <c r="E70" s="67">
        <v>28</v>
      </c>
      <c r="F70" s="171"/>
      <c r="G70" s="172"/>
      <c r="H70" s="43"/>
      <c r="I70" s="43"/>
      <c r="J70" s="43"/>
      <c r="K70" s="43"/>
      <c r="L70" s="43"/>
      <c r="M70" s="43"/>
      <c r="N70" s="43"/>
      <c r="O70" s="43"/>
      <c r="P70" s="43"/>
      <c r="Q70" s="43"/>
      <c r="R70" s="43"/>
      <c r="S70" s="43"/>
      <c r="T70" s="43"/>
      <c r="U70" s="43"/>
      <c r="V70" s="43"/>
      <c r="W70" s="43"/>
      <c r="X70" s="43"/>
      <c r="Y70" s="43"/>
      <c r="Z70" s="43"/>
      <c r="AA70" s="43"/>
      <c r="AB70" s="43"/>
      <c r="AC70" s="43"/>
    </row>
    <row r="71" spans="1:29" ht="24" customHeight="1" x14ac:dyDescent="0.35">
      <c r="A71" s="24"/>
      <c r="B71" s="192"/>
      <c r="C71" s="50"/>
      <c r="D71" s="43"/>
      <c r="E71" s="59" t="str">
        <f>IF(SUM(E68:E70)=$E$21,"Check","Error")</f>
        <v>Check</v>
      </c>
      <c r="F71" s="54"/>
      <c r="G71" s="43"/>
      <c r="H71" s="43"/>
      <c r="I71" s="43"/>
      <c r="J71" s="43"/>
      <c r="K71" s="43"/>
      <c r="L71" s="43"/>
      <c r="M71" s="43"/>
      <c r="N71" s="43"/>
      <c r="O71" s="43"/>
      <c r="P71" s="43"/>
      <c r="Q71" s="43"/>
      <c r="R71" s="43"/>
      <c r="S71" s="43"/>
      <c r="T71" s="43"/>
      <c r="U71" s="43"/>
      <c r="V71" s="43"/>
      <c r="W71" s="43"/>
      <c r="X71" s="43"/>
      <c r="Y71" s="43"/>
      <c r="Z71" s="43"/>
      <c r="AA71" s="43"/>
      <c r="AB71" s="43"/>
      <c r="AC71" s="43"/>
    </row>
    <row r="72" spans="1:29" ht="15" customHeight="1" x14ac:dyDescent="0.35">
      <c r="A72" s="24"/>
      <c r="B72" s="192"/>
      <c r="C72" s="50"/>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row>
    <row r="73" spans="1:29" ht="15" customHeight="1" x14ac:dyDescent="0.35">
      <c r="A73" s="24"/>
      <c r="B73" s="192"/>
      <c r="C73" s="50"/>
      <c r="D73" s="43"/>
      <c r="E73" s="43"/>
      <c r="F73" s="200" t="s">
        <v>224</v>
      </c>
      <c r="G73" s="184"/>
      <c r="H73" s="195"/>
      <c r="I73" s="43"/>
      <c r="J73" s="43"/>
      <c r="K73" s="43"/>
      <c r="L73" s="43"/>
      <c r="M73" s="43"/>
      <c r="N73" s="43"/>
      <c r="O73" s="43"/>
      <c r="P73" s="43"/>
      <c r="Q73" s="43"/>
      <c r="R73" s="43"/>
      <c r="S73" s="43"/>
      <c r="T73" s="43"/>
      <c r="U73" s="43"/>
      <c r="V73" s="43"/>
      <c r="W73" s="43"/>
      <c r="X73" s="43"/>
      <c r="Y73" s="43"/>
      <c r="Z73" s="43"/>
      <c r="AA73" s="43"/>
      <c r="AB73" s="43"/>
      <c r="AC73" s="43"/>
    </row>
    <row r="74" spans="1:29" ht="32.25" customHeight="1" x14ac:dyDescent="0.35">
      <c r="A74" s="24"/>
      <c r="B74" s="192"/>
      <c r="C74" s="55" t="s">
        <v>225</v>
      </c>
      <c r="D74" s="68" t="s">
        <v>226</v>
      </c>
      <c r="E74" s="69" t="s">
        <v>227</v>
      </c>
      <c r="F74" s="69" t="s">
        <v>228</v>
      </c>
      <c r="G74" s="69" t="s">
        <v>229</v>
      </c>
      <c r="H74" s="69" t="s">
        <v>230</v>
      </c>
      <c r="I74" s="43"/>
      <c r="J74" s="43"/>
      <c r="K74" s="43"/>
      <c r="L74" s="43"/>
      <c r="M74" s="24"/>
      <c r="N74" s="43"/>
      <c r="O74" s="43"/>
      <c r="P74" s="43"/>
      <c r="Q74" s="43"/>
      <c r="R74" s="43"/>
      <c r="S74" s="43"/>
      <c r="T74" s="43"/>
      <c r="U74" s="43"/>
      <c r="V74" s="43"/>
      <c r="W74" s="43"/>
      <c r="X74" s="43"/>
      <c r="Y74" s="43"/>
      <c r="Z74" s="43"/>
      <c r="AA74" s="43"/>
      <c r="AB74" s="43"/>
      <c r="AC74" s="43"/>
    </row>
    <row r="75" spans="1:29" ht="22.5" customHeight="1" x14ac:dyDescent="0.35">
      <c r="A75" s="24"/>
      <c r="B75" s="192"/>
      <c r="C75" s="55"/>
      <c r="D75" s="43" t="s">
        <v>231</v>
      </c>
      <c r="E75" s="141">
        <v>81227.671713846808</v>
      </c>
      <c r="F75" s="141">
        <v>56244.897959183683</v>
      </c>
      <c r="G75" s="141">
        <v>120783.73015873016</v>
      </c>
      <c r="H75" s="141"/>
      <c r="I75" s="179" t="s">
        <v>232</v>
      </c>
      <c r="J75" s="170"/>
      <c r="K75" s="43"/>
      <c r="L75" s="43"/>
      <c r="M75" s="43"/>
      <c r="N75" s="43"/>
      <c r="O75" s="43"/>
      <c r="P75" s="43"/>
      <c r="Q75" s="43"/>
      <c r="R75" s="43"/>
      <c r="S75" s="43"/>
      <c r="T75" s="43"/>
      <c r="U75" s="43"/>
      <c r="V75" s="43"/>
      <c r="W75" s="43"/>
      <c r="X75" s="43"/>
      <c r="Y75" s="43"/>
      <c r="Z75" s="43"/>
      <c r="AA75" s="43"/>
      <c r="AB75" s="43"/>
      <c r="AC75" s="43"/>
    </row>
    <row r="76" spans="1:29" ht="22.5" customHeight="1" x14ac:dyDescent="0.35">
      <c r="A76" s="24"/>
      <c r="B76" s="192"/>
      <c r="C76" s="50"/>
      <c r="D76" s="43" t="s">
        <v>233</v>
      </c>
      <c r="E76" s="141">
        <v>42421.444768383539</v>
      </c>
      <c r="F76" s="141">
        <v>39985.260770975059</v>
      </c>
      <c r="G76" s="141">
        <v>48511.904761904763</v>
      </c>
      <c r="H76" s="141"/>
      <c r="I76" s="173"/>
      <c r="J76" s="174"/>
      <c r="K76" s="43"/>
      <c r="L76" s="43"/>
      <c r="M76" s="43"/>
      <c r="N76" s="43"/>
      <c r="O76" s="43"/>
      <c r="P76" s="43"/>
      <c r="Q76" s="43"/>
      <c r="R76" s="43"/>
      <c r="S76" s="43"/>
      <c r="T76" s="43"/>
      <c r="U76" s="43"/>
      <c r="V76" s="43"/>
      <c r="W76" s="43"/>
      <c r="X76" s="43"/>
      <c r="Y76" s="43"/>
      <c r="Z76" s="43"/>
      <c r="AA76" s="43"/>
      <c r="AB76" s="43"/>
      <c r="AC76" s="43"/>
    </row>
    <row r="77" spans="1:29" ht="22.5" customHeight="1" x14ac:dyDescent="0.35">
      <c r="A77" s="24"/>
      <c r="B77" s="192"/>
      <c r="C77" s="50"/>
      <c r="D77" s="43" t="s">
        <v>234</v>
      </c>
      <c r="E77" s="141">
        <v>91626.552208184861</v>
      </c>
      <c r="F77" s="141">
        <v>55733.371126228267</v>
      </c>
      <c r="G77" s="141">
        <v>139484.12698412698</v>
      </c>
      <c r="H77" s="141"/>
      <c r="I77" s="171"/>
      <c r="J77" s="172"/>
      <c r="K77" s="43"/>
      <c r="L77" s="43"/>
      <c r="M77" s="43"/>
      <c r="N77" s="43"/>
      <c r="O77" s="43"/>
      <c r="P77" s="43"/>
      <c r="Q77" s="43"/>
      <c r="R77" s="43"/>
      <c r="S77" s="43"/>
      <c r="T77" s="43"/>
      <c r="U77" s="43"/>
      <c r="V77" s="43"/>
      <c r="W77" s="43"/>
      <c r="X77" s="43"/>
      <c r="Y77" s="43"/>
      <c r="Z77" s="43"/>
      <c r="AA77" s="43"/>
      <c r="AB77" s="43"/>
      <c r="AC77" s="43"/>
    </row>
    <row r="78" spans="1:29" ht="15" customHeight="1" x14ac:dyDescent="0.35">
      <c r="A78" s="24"/>
      <c r="B78" s="192"/>
      <c r="C78" s="50"/>
      <c r="D78" s="24"/>
      <c r="E78" s="43"/>
      <c r="F78" s="43"/>
      <c r="G78" s="43"/>
      <c r="H78" s="43"/>
      <c r="I78" s="43"/>
      <c r="J78" s="43"/>
      <c r="K78" s="43"/>
      <c r="L78" s="43"/>
      <c r="M78" s="43"/>
      <c r="N78" s="43"/>
      <c r="O78" s="43"/>
      <c r="P78" s="43"/>
      <c r="Q78" s="43"/>
      <c r="R78" s="43"/>
      <c r="S78" s="43"/>
      <c r="T78" s="43"/>
      <c r="U78" s="43"/>
      <c r="V78" s="43"/>
      <c r="W78" s="43"/>
      <c r="X78" s="43"/>
      <c r="Y78" s="43"/>
      <c r="Z78" s="43"/>
      <c r="AA78" s="43"/>
      <c r="AB78" s="43"/>
      <c r="AC78" s="43"/>
    </row>
    <row r="79" spans="1:29" ht="24" customHeight="1" x14ac:dyDescent="0.35">
      <c r="A79" s="24"/>
      <c r="B79" s="192"/>
      <c r="C79" s="55" t="s">
        <v>235</v>
      </c>
      <c r="D79" s="68" t="s">
        <v>236</v>
      </c>
      <c r="E79" s="69" t="s">
        <v>237</v>
      </c>
      <c r="F79" s="43"/>
      <c r="G79" s="43"/>
      <c r="H79" s="43"/>
      <c r="I79" s="43"/>
      <c r="J79" s="43"/>
      <c r="K79" s="43"/>
      <c r="L79" s="43"/>
      <c r="M79" s="43"/>
      <c r="N79" s="43"/>
      <c r="O79" s="43"/>
      <c r="P79" s="43"/>
      <c r="Q79" s="43"/>
      <c r="R79" s="43"/>
      <c r="S79" s="43"/>
      <c r="T79" s="43"/>
      <c r="U79" s="43"/>
      <c r="V79" s="43"/>
      <c r="W79" s="43"/>
      <c r="X79" s="43"/>
      <c r="Y79" s="43"/>
      <c r="Z79" s="43"/>
      <c r="AA79" s="43"/>
      <c r="AB79" s="43"/>
      <c r="AC79" s="43"/>
    </row>
    <row r="80" spans="1:29" ht="24" customHeight="1" x14ac:dyDescent="0.35">
      <c r="A80" s="24"/>
      <c r="B80" s="192"/>
      <c r="C80" s="50"/>
      <c r="D80" s="43" t="s">
        <v>238</v>
      </c>
      <c r="E80" s="122">
        <v>0.38888888888888884</v>
      </c>
      <c r="F80" s="179" t="s">
        <v>239</v>
      </c>
      <c r="G80" s="170"/>
      <c r="H80" s="43"/>
      <c r="I80" s="136"/>
      <c r="J80" s="136"/>
      <c r="K80" s="136"/>
      <c r="L80" s="136"/>
      <c r="M80" s="136"/>
      <c r="N80" s="136"/>
      <c r="O80" s="136"/>
      <c r="P80" s="136"/>
      <c r="Q80" s="136"/>
      <c r="R80" s="136"/>
      <c r="S80" s="43"/>
      <c r="T80" s="43"/>
      <c r="U80" s="43"/>
      <c r="V80" s="43"/>
      <c r="W80" s="43"/>
      <c r="X80" s="43"/>
      <c r="Y80" s="43"/>
      <c r="Z80" s="43"/>
      <c r="AA80" s="43"/>
      <c r="AB80" s="43"/>
      <c r="AC80" s="43"/>
    </row>
    <row r="81" spans="1:29" ht="24" customHeight="1" x14ac:dyDescent="0.35">
      <c r="A81" s="24"/>
      <c r="B81" s="192"/>
      <c r="C81" s="50"/>
      <c r="D81" s="43" t="s">
        <v>240</v>
      </c>
      <c r="E81" s="122">
        <v>0.1195937873357228</v>
      </c>
      <c r="F81" s="173"/>
      <c r="G81" s="174"/>
      <c r="H81" s="43"/>
      <c r="I81" s="136"/>
      <c r="J81" s="136"/>
      <c r="K81" s="43"/>
      <c r="L81" s="43"/>
      <c r="M81" s="43"/>
      <c r="N81" s="43"/>
      <c r="O81" s="43"/>
      <c r="P81" s="43"/>
      <c r="Q81" s="43"/>
      <c r="R81" s="43"/>
      <c r="S81" s="43"/>
      <c r="T81" s="43"/>
      <c r="U81" s="43"/>
      <c r="V81" s="43"/>
      <c r="W81" s="43"/>
      <c r="X81" s="43"/>
      <c r="Y81" s="43"/>
      <c r="Z81" s="43"/>
      <c r="AA81" s="43"/>
      <c r="AB81" s="43"/>
      <c r="AC81" s="43"/>
    </row>
    <row r="82" spans="1:29" ht="24" customHeight="1" x14ac:dyDescent="0.35">
      <c r="A82" s="24"/>
      <c r="B82" s="192"/>
      <c r="C82" s="50"/>
      <c r="D82" s="43" t="s">
        <v>241</v>
      </c>
      <c r="E82" s="122">
        <v>0.11039426523297489</v>
      </c>
      <c r="F82" s="173"/>
      <c r="G82" s="174"/>
      <c r="H82" s="43"/>
      <c r="I82" s="136"/>
      <c r="J82" s="136"/>
      <c r="K82" s="43"/>
      <c r="L82" s="43"/>
      <c r="M82" s="43"/>
      <c r="N82" s="43"/>
      <c r="O82" s="43"/>
      <c r="P82" s="43"/>
      <c r="Q82" s="43"/>
      <c r="R82" s="43"/>
      <c r="S82" s="43"/>
      <c r="T82" s="43"/>
      <c r="U82" s="43"/>
      <c r="V82" s="43"/>
      <c r="W82" s="43"/>
      <c r="X82" s="43"/>
      <c r="Y82" s="43"/>
      <c r="Z82" s="43"/>
      <c r="AA82" s="43"/>
      <c r="AB82" s="43"/>
      <c r="AC82" s="43"/>
    </row>
    <row r="83" spans="1:29" ht="24" customHeight="1" x14ac:dyDescent="0.35">
      <c r="A83" s="24"/>
      <c r="B83" s="192"/>
      <c r="C83" s="50"/>
      <c r="D83" s="43" t="s">
        <v>242</v>
      </c>
      <c r="E83" s="122">
        <v>9.199522102747909E-2</v>
      </c>
      <c r="F83" s="173"/>
      <c r="G83" s="174"/>
      <c r="H83" s="43"/>
      <c r="I83" s="136"/>
      <c r="J83" s="136"/>
      <c r="K83" s="43"/>
      <c r="L83" s="43"/>
      <c r="M83" s="43"/>
      <c r="N83" s="43"/>
      <c r="O83" s="43"/>
      <c r="P83" s="43"/>
      <c r="Q83" s="43"/>
      <c r="R83" s="43"/>
      <c r="S83" s="43"/>
      <c r="T83" s="43"/>
      <c r="U83" s="43"/>
      <c r="V83" s="43"/>
      <c r="W83" s="43"/>
      <c r="X83" s="43"/>
      <c r="Y83" s="43"/>
      <c r="Z83" s="43"/>
      <c r="AA83" s="43"/>
      <c r="AB83" s="43"/>
      <c r="AC83" s="43"/>
    </row>
    <row r="84" spans="1:29" ht="24" customHeight="1" x14ac:dyDescent="0.35">
      <c r="A84" s="24"/>
      <c r="B84" s="192"/>
      <c r="C84" s="50"/>
      <c r="D84" s="43" t="s">
        <v>243</v>
      </c>
      <c r="E84" s="122">
        <v>2.7598566308243724E-2</v>
      </c>
      <c r="F84" s="173"/>
      <c r="G84" s="174"/>
      <c r="H84" s="43"/>
      <c r="I84" s="136"/>
      <c r="J84" s="136"/>
      <c r="K84" s="43"/>
      <c r="L84" s="43"/>
      <c r="M84" s="43"/>
      <c r="N84" s="43"/>
      <c r="O84" s="43"/>
      <c r="P84" s="43"/>
      <c r="Q84" s="43"/>
      <c r="R84" s="43"/>
      <c r="S84" s="43"/>
      <c r="T84" s="43"/>
      <c r="U84" s="43"/>
      <c r="V84" s="43"/>
      <c r="W84" s="43"/>
      <c r="X84" s="43"/>
      <c r="Y84" s="43"/>
      <c r="Z84" s="43"/>
      <c r="AA84" s="43"/>
      <c r="AB84" s="43"/>
      <c r="AC84" s="43"/>
    </row>
    <row r="85" spans="1:29" ht="24" customHeight="1" x14ac:dyDescent="0.35">
      <c r="A85" s="24"/>
      <c r="B85" s="192"/>
      <c r="C85" s="50"/>
      <c r="D85" s="43" t="s">
        <v>244</v>
      </c>
      <c r="E85" s="122">
        <v>0.1511350059737156</v>
      </c>
      <c r="F85" s="173"/>
      <c r="G85" s="174"/>
      <c r="H85" s="43"/>
      <c r="I85" s="136"/>
      <c r="J85" s="136"/>
      <c r="K85" s="43"/>
      <c r="L85" s="43"/>
      <c r="M85" s="43"/>
      <c r="N85" s="43"/>
      <c r="O85" s="43"/>
      <c r="P85" s="43"/>
      <c r="Q85" s="43"/>
      <c r="R85" s="43"/>
      <c r="S85" s="43"/>
      <c r="T85" s="43"/>
      <c r="U85" s="43"/>
      <c r="V85" s="43"/>
      <c r="W85" s="43"/>
      <c r="X85" s="43"/>
      <c r="Y85" s="43"/>
      <c r="Z85" s="43"/>
      <c r="AA85" s="43"/>
      <c r="AB85" s="43"/>
      <c r="AC85" s="43"/>
    </row>
    <row r="86" spans="1:29" ht="24" customHeight="1" x14ac:dyDescent="0.35">
      <c r="A86" s="24"/>
      <c r="B86" s="192"/>
      <c r="C86" s="50"/>
      <c r="D86" s="43" t="s">
        <v>245</v>
      </c>
      <c r="E86" s="122">
        <v>5.5197132616487447E-2</v>
      </c>
      <c r="F86" s="173"/>
      <c r="G86" s="174"/>
      <c r="H86" s="43"/>
      <c r="I86" s="136"/>
      <c r="J86" s="136"/>
      <c r="K86" s="43"/>
      <c r="L86" s="43"/>
      <c r="M86" s="43"/>
      <c r="N86" s="43"/>
      <c r="O86" s="43"/>
      <c r="P86" s="43"/>
      <c r="Q86" s="43"/>
      <c r="R86" s="43"/>
      <c r="S86" s="43"/>
      <c r="T86" s="43"/>
      <c r="U86" s="43"/>
      <c r="V86" s="43"/>
      <c r="W86" s="43"/>
      <c r="X86" s="43"/>
      <c r="Y86" s="43"/>
      <c r="Z86" s="43"/>
      <c r="AA86" s="43"/>
      <c r="AB86" s="43"/>
      <c r="AC86" s="43"/>
    </row>
    <row r="87" spans="1:29" ht="24" customHeight="1" x14ac:dyDescent="0.35">
      <c r="A87" s="24"/>
      <c r="B87" s="192"/>
      <c r="C87" s="50"/>
      <c r="D87" s="43" t="s">
        <v>246</v>
      </c>
      <c r="E87" s="122">
        <v>5.5197132616487447E-2</v>
      </c>
      <c r="F87" s="173"/>
      <c r="G87" s="174"/>
      <c r="H87" s="43"/>
      <c r="I87" s="136"/>
      <c r="J87" s="136"/>
      <c r="K87" s="43"/>
      <c r="L87" s="43"/>
      <c r="M87" s="43"/>
      <c r="N87" s="43"/>
      <c r="O87" s="43"/>
      <c r="P87" s="43"/>
      <c r="Q87" s="43"/>
      <c r="R87" s="43"/>
      <c r="S87" s="43"/>
      <c r="T87" s="43"/>
      <c r="U87" s="43"/>
      <c r="V87" s="43"/>
      <c r="W87" s="43"/>
      <c r="X87" s="43"/>
      <c r="Y87" s="43"/>
      <c r="Z87" s="43"/>
      <c r="AA87" s="43"/>
      <c r="AB87" s="43"/>
      <c r="AC87" s="43"/>
    </row>
    <row r="88" spans="1:29" ht="24" customHeight="1" x14ac:dyDescent="0.35">
      <c r="A88" s="24"/>
      <c r="B88" s="192"/>
      <c r="C88" s="50"/>
      <c r="D88" s="43" t="s">
        <v>247</v>
      </c>
      <c r="E88" s="122">
        <v>0</v>
      </c>
      <c r="F88" s="171"/>
      <c r="G88" s="172"/>
      <c r="H88" s="43"/>
      <c r="I88" s="136"/>
      <c r="J88" s="136"/>
      <c r="K88" s="43"/>
      <c r="L88" s="43"/>
      <c r="M88" s="43"/>
      <c r="N88" s="43"/>
      <c r="O88" s="43"/>
      <c r="P88" s="43"/>
      <c r="Q88" s="43"/>
      <c r="R88" s="43"/>
      <c r="S88" s="43"/>
      <c r="T88" s="43"/>
      <c r="U88" s="43"/>
      <c r="V88" s="43"/>
      <c r="W88" s="43"/>
      <c r="X88" s="43"/>
      <c r="Y88" s="43"/>
      <c r="Z88" s="43"/>
      <c r="AA88" s="43"/>
      <c r="AB88" s="43"/>
      <c r="AC88" s="43"/>
    </row>
    <row r="89" spans="1:29" ht="15" customHeight="1" x14ac:dyDescent="0.35">
      <c r="A89" s="24"/>
      <c r="B89" s="192"/>
      <c r="C89" s="50"/>
      <c r="D89" s="24"/>
      <c r="E89" s="59" t="str">
        <f>IF(SUM(E80:E88)=1,"Check","Error")</f>
        <v>Check</v>
      </c>
      <c r="F89" s="43"/>
      <c r="G89" s="43"/>
      <c r="H89" s="43"/>
      <c r="I89" s="43"/>
      <c r="J89" s="43"/>
      <c r="K89" s="43"/>
      <c r="L89" s="43"/>
      <c r="M89" s="43"/>
      <c r="N89" s="43"/>
      <c r="O89" s="43"/>
      <c r="P89" s="43"/>
      <c r="Q89" s="43"/>
      <c r="R89" s="43"/>
      <c r="S89" s="43"/>
      <c r="T89" s="43"/>
      <c r="U89" s="43"/>
      <c r="V89" s="43"/>
      <c r="W89" s="43"/>
      <c r="X89" s="43"/>
      <c r="Y89" s="43"/>
      <c r="Z89" s="43"/>
      <c r="AA89" s="43"/>
      <c r="AB89" s="43"/>
      <c r="AC89" s="43"/>
    </row>
    <row r="90" spans="1:29" ht="15" customHeight="1" x14ac:dyDescent="0.35">
      <c r="A90" s="24"/>
      <c r="B90" s="192"/>
      <c r="C90" s="50"/>
      <c r="D90" s="24"/>
      <c r="E90" s="43"/>
      <c r="F90" s="43"/>
      <c r="G90" s="43"/>
      <c r="H90" s="43"/>
      <c r="I90" s="43"/>
      <c r="J90" s="43"/>
      <c r="K90" s="43"/>
      <c r="L90" s="43"/>
      <c r="M90" s="43"/>
      <c r="N90" s="43"/>
      <c r="O90" s="43"/>
      <c r="P90" s="43"/>
      <c r="Q90" s="43"/>
      <c r="R90" s="43"/>
      <c r="S90" s="43"/>
      <c r="T90" s="43"/>
      <c r="U90" s="43"/>
      <c r="V90" s="43"/>
      <c r="W90" s="43"/>
      <c r="X90" s="43"/>
      <c r="Y90" s="43"/>
      <c r="Z90" s="43"/>
      <c r="AA90" s="43"/>
      <c r="AB90" s="43"/>
      <c r="AC90" s="43"/>
    </row>
    <row r="91" spans="1:29" ht="24" customHeight="1" x14ac:dyDescent="0.35">
      <c r="A91" s="24"/>
      <c r="B91" s="192"/>
      <c r="C91" s="55" t="s">
        <v>248</v>
      </c>
      <c r="D91" s="68" t="s">
        <v>249</v>
      </c>
      <c r="E91" s="69" t="s">
        <v>237</v>
      </c>
      <c r="F91" s="43"/>
      <c r="G91" s="43"/>
      <c r="H91" s="43"/>
      <c r="I91" s="43"/>
      <c r="J91" s="43"/>
      <c r="K91" s="43"/>
      <c r="L91" s="43"/>
      <c r="M91" s="43"/>
      <c r="N91" s="43"/>
      <c r="O91" s="43"/>
      <c r="P91" s="43"/>
      <c r="Q91" s="43"/>
      <c r="R91" s="43"/>
      <c r="S91" s="43"/>
      <c r="T91" s="43"/>
      <c r="U91" s="43"/>
      <c r="V91" s="43"/>
      <c r="W91" s="43"/>
      <c r="X91" s="43"/>
      <c r="Y91" s="43"/>
      <c r="Z91" s="43"/>
      <c r="AA91" s="43"/>
      <c r="AB91" s="43"/>
      <c r="AC91" s="43"/>
    </row>
    <row r="92" spans="1:29" ht="24" customHeight="1" x14ac:dyDescent="0.35">
      <c r="A92" s="24"/>
      <c r="B92" s="192"/>
      <c r="C92" s="50"/>
      <c r="D92" s="43" t="s">
        <v>250</v>
      </c>
      <c r="E92" s="122">
        <v>0.37010697893579508</v>
      </c>
      <c r="F92" s="179" t="s">
        <v>251</v>
      </c>
      <c r="G92" s="170"/>
      <c r="H92" s="139"/>
      <c r="I92" s="139"/>
      <c r="J92" s="136"/>
      <c r="K92" s="136"/>
      <c r="L92" s="136"/>
      <c r="M92" s="136"/>
      <c r="N92" s="136"/>
      <c r="O92" s="136"/>
      <c r="P92" s="136"/>
      <c r="Q92" s="136"/>
      <c r="R92" s="136"/>
      <c r="S92" s="43"/>
      <c r="T92" s="43"/>
      <c r="U92" s="43"/>
      <c r="V92" s="43"/>
      <c r="W92" s="43"/>
      <c r="X92" s="43"/>
      <c r="Y92" s="43"/>
      <c r="Z92" s="43"/>
      <c r="AA92" s="43"/>
      <c r="AB92" s="43"/>
      <c r="AC92" s="43"/>
    </row>
    <row r="93" spans="1:29" ht="24" customHeight="1" x14ac:dyDescent="0.35">
      <c r="A93" s="24"/>
      <c r="B93" s="192"/>
      <c r="C93" s="50"/>
      <c r="D93" s="43" t="s">
        <v>252</v>
      </c>
      <c r="E93" s="122">
        <v>9.3305526954154352E-2</v>
      </c>
      <c r="F93" s="173"/>
      <c r="G93" s="174"/>
      <c r="H93" s="136"/>
      <c r="I93" s="136"/>
      <c r="J93" s="136"/>
      <c r="K93" s="43"/>
      <c r="L93" s="43"/>
      <c r="M93" s="43"/>
      <c r="N93" s="43"/>
      <c r="O93" s="43"/>
      <c r="P93" s="43"/>
      <c r="Q93" s="43"/>
      <c r="R93" s="43"/>
      <c r="S93" s="43"/>
      <c r="T93" s="43"/>
      <c r="U93" s="43"/>
      <c r="V93" s="43"/>
      <c r="W93" s="43"/>
      <c r="X93" s="43"/>
      <c r="Y93" s="43"/>
      <c r="Z93" s="43"/>
      <c r="AA93" s="43"/>
      <c r="AB93" s="43"/>
      <c r="AC93" s="43"/>
    </row>
    <row r="94" spans="1:29" ht="24" customHeight="1" x14ac:dyDescent="0.35">
      <c r="A94" s="24"/>
      <c r="B94" s="192"/>
      <c r="C94" s="50"/>
      <c r="D94" s="43" t="s">
        <v>253</v>
      </c>
      <c r="E94" s="122">
        <v>0.10977120818135808</v>
      </c>
      <c r="F94" s="173"/>
      <c r="G94" s="174"/>
      <c r="H94" s="136"/>
      <c r="I94" s="136"/>
      <c r="J94" s="136"/>
      <c r="K94" s="43"/>
      <c r="L94" s="43"/>
      <c r="M94" s="43"/>
      <c r="N94" s="43"/>
      <c r="O94" s="43"/>
      <c r="P94" s="43"/>
      <c r="Q94" s="43"/>
      <c r="R94" s="43"/>
      <c r="S94" s="43"/>
      <c r="T94" s="43"/>
      <c r="U94" s="43"/>
      <c r="V94" s="43"/>
      <c r="W94" s="43"/>
      <c r="X94" s="43"/>
      <c r="Y94" s="43"/>
      <c r="Z94" s="43"/>
      <c r="AA94" s="43"/>
      <c r="AB94" s="43"/>
      <c r="AC94" s="43"/>
    </row>
    <row r="95" spans="1:29" ht="24" customHeight="1" x14ac:dyDescent="0.35">
      <c r="A95" s="24"/>
      <c r="B95" s="192"/>
      <c r="C95" s="50"/>
      <c r="D95" s="43" t="s">
        <v>254</v>
      </c>
      <c r="E95" s="122">
        <v>9.201410097555017E-2</v>
      </c>
      <c r="F95" s="173"/>
      <c r="G95" s="174"/>
      <c r="H95" s="136"/>
      <c r="I95" s="136"/>
      <c r="J95" s="136"/>
      <c r="K95" s="43"/>
      <c r="L95" s="43"/>
      <c r="M95" s="43"/>
      <c r="N95" s="43"/>
      <c r="O95" s="43"/>
      <c r="P95" s="43"/>
      <c r="Q95" s="43"/>
      <c r="R95" s="43"/>
      <c r="S95" s="43"/>
      <c r="T95" s="43"/>
      <c r="U95" s="43"/>
      <c r="V95" s="43"/>
      <c r="W95" s="43"/>
      <c r="X95" s="43"/>
      <c r="Y95" s="43"/>
      <c r="Z95" s="43"/>
      <c r="AA95" s="43"/>
      <c r="AB95" s="43"/>
      <c r="AC95" s="43"/>
    </row>
    <row r="96" spans="1:29" ht="24" customHeight="1" x14ac:dyDescent="0.35">
      <c r="A96" s="24"/>
      <c r="B96" s="192"/>
      <c r="C96" s="50"/>
      <c r="D96" s="43" t="s">
        <v>255</v>
      </c>
      <c r="E96" s="122">
        <v>6.0374164499746932E-2</v>
      </c>
      <c r="F96" s="173"/>
      <c r="G96" s="174"/>
      <c r="H96" s="136"/>
      <c r="I96" s="136"/>
      <c r="J96" s="136"/>
      <c r="K96" s="43"/>
      <c r="L96" s="43"/>
      <c r="M96" s="43"/>
      <c r="N96" s="43"/>
      <c r="O96" s="43"/>
      <c r="P96" s="43"/>
      <c r="Q96" s="43"/>
      <c r="R96" s="43"/>
      <c r="S96" s="43"/>
      <c r="T96" s="43"/>
      <c r="U96" s="43"/>
      <c r="V96" s="43"/>
      <c r="W96" s="43"/>
      <c r="X96" s="43"/>
      <c r="Y96" s="43"/>
      <c r="Z96" s="43"/>
      <c r="AA96" s="43"/>
      <c r="AB96" s="43"/>
      <c r="AC96" s="43"/>
    </row>
    <row r="97" spans="1:29" ht="24" customHeight="1" x14ac:dyDescent="0.35">
      <c r="A97" s="24"/>
      <c r="B97" s="192"/>
      <c r="C97" s="50"/>
      <c r="D97" s="43" t="s">
        <v>244</v>
      </c>
      <c r="E97" s="122">
        <v>0.1646568122720371</v>
      </c>
      <c r="F97" s="173"/>
      <c r="G97" s="174"/>
      <c r="H97" s="136"/>
      <c r="I97" s="136"/>
      <c r="J97" s="136"/>
      <c r="K97" s="43"/>
      <c r="L97" s="43"/>
      <c r="M97" s="43"/>
      <c r="N97" s="43"/>
      <c r="O97" s="43"/>
      <c r="P97" s="43"/>
      <c r="Q97" s="43"/>
      <c r="R97" s="43"/>
      <c r="S97" s="43"/>
      <c r="T97" s="43"/>
      <c r="U97" s="43"/>
      <c r="V97" s="43"/>
      <c r="W97" s="43"/>
      <c r="X97" s="43"/>
      <c r="Y97" s="43"/>
      <c r="Z97" s="43"/>
      <c r="AA97" s="43"/>
      <c r="AB97" s="43"/>
      <c r="AC97" s="43"/>
    </row>
    <row r="98" spans="1:29" ht="24" customHeight="1" x14ac:dyDescent="0.35">
      <c r="A98" s="24"/>
      <c r="B98" s="192"/>
      <c r="C98" s="50"/>
      <c r="D98" s="43" t="s">
        <v>245</v>
      </c>
      <c r="E98" s="122">
        <v>5.4885604090679038E-2</v>
      </c>
      <c r="F98" s="173"/>
      <c r="G98" s="174"/>
      <c r="H98" s="136"/>
      <c r="I98" s="136"/>
      <c r="J98" s="136"/>
      <c r="K98" s="43"/>
      <c r="L98" s="43"/>
      <c r="M98" s="43"/>
      <c r="N98" s="43"/>
      <c r="O98" s="43"/>
      <c r="P98" s="43"/>
      <c r="Q98" s="43"/>
      <c r="R98" s="43"/>
      <c r="S98" s="43"/>
      <c r="T98" s="43"/>
      <c r="U98" s="43"/>
      <c r="V98" s="43"/>
      <c r="W98" s="43"/>
      <c r="X98" s="43"/>
      <c r="Y98" s="43"/>
      <c r="Z98" s="43"/>
      <c r="AA98" s="43"/>
      <c r="AB98" s="43"/>
      <c r="AC98" s="43"/>
    </row>
    <row r="99" spans="1:29" ht="24" customHeight="1" x14ac:dyDescent="0.35">
      <c r="A99" s="24"/>
      <c r="B99" s="192"/>
      <c r="C99" s="50"/>
      <c r="D99" s="43" t="s">
        <v>246</v>
      </c>
      <c r="E99" s="122">
        <v>5.4885604090679038E-2</v>
      </c>
      <c r="F99" s="173"/>
      <c r="G99" s="174"/>
      <c r="H99" s="136"/>
      <c r="I99" s="136"/>
      <c r="J99" s="136"/>
      <c r="K99" s="43"/>
      <c r="L99" s="43"/>
      <c r="M99" s="43"/>
      <c r="N99" s="43"/>
      <c r="O99" s="43"/>
      <c r="P99" s="43"/>
      <c r="Q99" s="43"/>
      <c r="R99" s="43"/>
      <c r="S99" s="43"/>
      <c r="T99" s="43"/>
      <c r="U99" s="43"/>
      <c r="V99" s="43"/>
      <c r="W99" s="43"/>
      <c r="X99" s="43"/>
      <c r="Y99" s="43"/>
      <c r="Z99" s="43"/>
      <c r="AA99" s="43"/>
      <c r="AB99" s="43"/>
      <c r="AC99" s="43"/>
    </row>
    <row r="100" spans="1:29" ht="24" customHeight="1" x14ac:dyDescent="0.35">
      <c r="A100" s="24"/>
      <c r="B100" s="192"/>
      <c r="C100" s="50"/>
      <c r="D100" s="43" t="s">
        <v>256</v>
      </c>
      <c r="E100" s="122">
        <v>0</v>
      </c>
      <c r="F100" s="171"/>
      <c r="G100" s="172"/>
      <c r="H100" s="136"/>
      <c r="I100" s="136"/>
      <c r="J100" s="136"/>
      <c r="K100" s="43"/>
      <c r="L100" s="43"/>
      <c r="M100" s="43"/>
      <c r="N100" s="43"/>
      <c r="O100" s="43"/>
      <c r="P100" s="43"/>
      <c r="Q100" s="43"/>
      <c r="R100" s="43"/>
      <c r="S100" s="43"/>
      <c r="T100" s="43"/>
      <c r="U100" s="43"/>
      <c r="V100" s="43"/>
      <c r="W100" s="43"/>
      <c r="X100" s="43"/>
      <c r="Y100" s="43"/>
      <c r="Z100" s="43"/>
      <c r="AA100" s="43"/>
      <c r="AB100" s="43"/>
      <c r="AC100" s="43"/>
    </row>
    <row r="101" spans="1:29" ht="15" customHeight="1" x14ac:dyDescent="0.35">
      <c r="A101" s="24"/>
      <c r="B101" s="193"/>
      <c r="C101" s="50"/>
      <c r="D101" s="24"/>
      <c r="E101" s="59" t="str">
        <f>IF(SUM(E92:E100)=1,"Check","Error")</f>
        <v>Check</v>
      </c>
      <c r="F101" s="43"/>
      <c r="G101" s="43"/>
      <c r="H101" s="43"/>
      <c r="J101" s="43"/>
      <c r="K101" s="43"/>
      <c r="L101" s="43"/>
      <c r="M101" s="43"/>
      <c r="N101" s="43"/>
      <c r="O101" s="43"/>
      <c r="P101" s="43"/>
      <c r="Q101" s="43"/>
      <c r="R101" s="43"/>
      <c r="S101" s="43"/>
      <c r="T101" s="43"/>
      <c r="U101" s="43"/>
      <c r="V101" s="43"/>
      <c r="W101" s="43"/>
      <c r="X101" s="43"/>
      <c r="Y101" s="43"/>
      <c r="Z101" s="43"/>
      <c r="AA101" s="43"/>
      <c r="AB101" s="43"/>
      <c r="AC101" s="43"/>
    </row>
    <row r="102" spans="1:29" ht="14.25" customHeight="1" x14ac:dyDescent="0.35">
      <c r="A102" s="24"/>
      <c r="B102" s="24"/>
      <c r="C102" s="31"/>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row>
    <row r="103" spans="1:29" ht="13.5" customHeight="1" x14ac:dyDescent="0.35">
      <c r="A103" s="24"/>
      <c r="B103" s="43"/>
      <c r="C103" s="31"/>
      <c r="D103" s="43"/>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row>
    <row r="104" spans="1:29" ht="24" customHeight="1" x14ac:dyDescent="0.35">
      <c r="A104" s="24"/>
      <c r="B104" s="204" t="s">
        <v>257</v>
      </c>
      <c r="C104" s="50"/>
      <c r="D104" s="24"/>
      <c r="E104" s="198" t="s">
        <v>258</v>
      </c>
      <c r="F104" s="176"/>
      <c r="G104" s="168"/>
      <c r="H104" s="24"/>
      <c r="I104" s="24"/>
      <c r="J104" s="24"/>
      <c r="K104" s="24"/>
      <c r="L104" s="24"/>
      <c r="M104" s="24"/>
      <c r="N104" s="24"/>
      <c r="O104" s="24"/>
      <c r="P104" s="24"/>
      <c r="Q104" s="24"/>
      <c r="R104" s="24"/>
      <c r="S104" s="24"/>
      <c r="T104" s="24"/>
      <c r="U104" s="24"/>
      <c r="V104" s="24"/>
      <c r="W104" s="24"/>
      <c r="X104" s="24"/>
      <c r="Y104" s="24"/>
      <c r="Z104" s="24"/>
      <c r="AA104" s="24"/>
      <c r="AB104" s="24"/>
      <c r="AC104" s="24"/>
    </row>
    <row r="105" spans="1:29" ht="24" customHeight="1" x14ac:dyDescent="0.35">
      <c r="A105" s="24"/>
      <c r="B105" s="192"/>
      <c r="C105" s="55" t="s">
        <v>259</v>
      </c>
      <c r="D105" s="68" t="s">
        <v>260</v>
      </c>
      <c r="E105" s="24"/>
      <c r="F105" s="24"/>
      <c r="G105" s="24"/>
      <c r="H105" s="191"/>
      <c r="I105" s="24"/>
      <c r="J105" s="24"/>
      <c r="K105" s="24"/>
      <c r="L105" s="24"/>
      <c r="M105" s="24"/>
      <c r="N105" s="24"/>
      <c r="O105" s="24"/>
      <c r="P105" s="24"/>
      <c r="Q105" s="24"/>
      <c r="R105" s="24"/>
      <c r="S105" s="24"/>
      <c r="T105" s="24"/>
      <c r="U105" s="24"/>
      <c r="V105" s="24"/>
      <c r="W105" s="24"/>
      <c r="X105" s="24"/>
      <c r="Y105" s="24"/>
      <c r="Z105" s="24"/>
      <c r="AA105" s="24"/>
      <c r="AB105" s="24"/>
      <c r="AC105" s="24"/>
    </row>
    <row r="106" spans="1:29" ht="44.25" customHeight="1" x14ac:dyDescent="0.35">
      <c r="A106" s="24"/>
      <c r="B106" s="192"/>
      <c r="C106" s="50"/>
      <c r="D106" s="71" t="s">
        <v>261</v>
      </c>
      <c r="E106" s="183" t="s">
        <v>262</v>
      </c>
      <c r="F106" s="184"/>
      <c r="G106" s="185"/>
      <c r="H106" s="192"/>
      <c r="I106" s="24"/>
      <c r="J106" s="24"/>
      <c r="K106" s="24"/>
      <c r="L106" s="24"/>
      <c r="M106" s="24"/>
      <c r="N106" s="24"/>
      <c r="O106" s="24"/>
      <c r="P106" s="24"/>
      <c r="Q106" s="24"/>
      <c r="R106" s="24"/>
      <c r="S106" s="24"/>
      <c r="T106" s="24"/>
      <c r="U106" s="24"/>
      <c r="V106" s="24"/>
      <c r="W106" s="24"/>
      <c r="X106" s="24"/>
      <c r="Y106" s="24"/>
      <c r="Z106" s="24"/>
      <c r="AA106" s="24"/>
      <c r="AB106" s="24"/>
      <c r="AC106" s="24"/>
    </row>
    <row r="107" spans="1:29" ht="44.25" customHeight="1" x14ac:dyDescent="0.35">
      <c r="A107" s="24"/>
      <c r="B107" s="192"/>
      <c r="C107" s="50"/>
      <c r="D107" s="71" t="s">
        <v>263</v>
      </c>
      <c r="E107" s="183" t="s">
        <v>264</v>
      </c>
      <c r="F107" s="184"/>
      <c r="G107" s="185"/>
      <c r="H107" s="192"/>
      <c r="I107" s="24"/>
      <c r="J107" s="24"/>
      <c r="K107" s="24"/>
      <c r="L107" s="24"/>
      <c r="M107" s="24"/>
      <c r="N107" s="24"/>
      <c r="O107" s="24"/>
      <c r="P107" s="24"/>
      <c r="Q107" s="24"/>
      <c r="R107" s="24"/>
      <c r="S107" s="24"/>
      <c r="T107" s="24"/>
      <c r="U107" s="24"/>
      <c r="V107" s="24"/>
      <c r="W107" s="24"/>
      <c r="X107" s="24"/>
      <c r="Y107" s="24"/>
      <c r="Z107" s="24"/>
      <c r="AA107" s="24"/>
      <c r="AB107" s="24"/>
      <c r="AC107" s="24"/>
    </row>
    <row r="108" spans="1:29" ht="44.25" customHeight="1" x14ac:dyDescent="0.35">
      <c r="A108" s="24"/>
      <c r="B108" s="192"/>
      <c r="C108" s="50"/>
      <c r="D108" s="71" t="s">
        <v>265</v>
      </c>
      <c r="E108" s="183" t="s">
        <v>266</v>
      </c>
      <c r="F108" s="184"/>
      <c r="G108" s="185"/>
      <c r="H108" s="192"/>
      <c r="I108" s="24"/>
      <c r="J108" s="24"/>
      <c r="K108" s="24"/>
      <c r="L108" s="24"/>
      <c r="M108" s="24"/>
      <c r="N108" s="24"/>
      <c r="O108" s="24"/>
      <c r="P108" s="24"/>
      <c r="Q108" s="24"/>
      <c r="R108" s="24"/>
      <c r="S108" s="24"/>
      <c r="T108" s="24"/>
      <c r="U108" s="24"/>
      <c r="V108" s="24"/>
      <c r="W108" s="24"/>
      <c r="X108" s="24"/>
      <c r="Y108" s="24"/>
      <c r="Z108" s="24"/>
      <c r="AA108" s="24"/>
      <c r="AB108" s="24"/>
      <c r="AC108" s="24"/>
    </row>
    <row r="109" spans="1:29" ht="44.25" customHeight="1" x14ac:dyDescent="0.35">
      <c r="A109" s="24"/>
      <c r="B109" s="192"/>
      <c r="C109" s="50"/>
      <c r="D109" s="71" t="s">
        <v>267</v>
      </c>
      <c r="E109" s="183" t="s">
        <v>268</v>
      </c>
      <c r="F109" s="184"/>
      <c r="G109" s="185"/>
      <c r="H109" s="192"/>
      <c r="I109" s="24"/>
      <c r="J109" s="24"/>
      <c r="K109" s="24"/>
      <c r="L109" s="24"/>
      <c r="M109" s="24"/>
      <c r="N109" s="24"/>
      <c r="O109" s="24"/>
      <c r="P109" s="24"/>
      <c r="Q109" s="24"/>
      <c r="R109" s="24"/>
      <c r="S109" s="24"/>
      <c r="T109" s="24"/>
      <c r="U109" s="24"/>
      <c r="V109" s="24"/>
      <c r="W109" s="24"/>
      <c r="X109" s="24"/>
      <c r="Y109" s="24"/>
      <c r="Z109" s="24"/>
      <c r="AA109" s="24"/>
      <c r="AB109" s="24"/>
      <c r="AC109" s="24"/>
    </row>
    <row r="110" spans="1:29" ht="44.25" customHeight="1" x14ac:dyDescent="0.35">
      <c r="A110" s="24"/>
      <c r="B110" s="192"/>
      <c r="C110" s="50"/>
      <c r="D110" s="71" t="s">
        <v>269</v>
      </c>
      <c r="E110" s="183" t="s">
        <v>270</v>
      </c>
      <c r="F110" s="184"/>
      <c r="G110" s="185"/>
      <c r="H110" s="192"/>
      <c r="I110" s="24"/>
      <c r="J110" s="24"/>
      <c r="K110" s="24"/>
      <c r="L110" s="24"/>
      <c r="M110" s="24"/>
      <c r="N110" s="24"/>
      <c r="O110" s="24"/>
      <c r="P110" s="24"/>
      <c r="Q110" s="24"/>
      <c r="R110" s="24"/>
      <c r="S110" s="24"/>
      <c r="T110" s="24"/>
      <c r="U110" s="24"/>
      <c r="V110" s="24"/>
      <c r="W110" s="24"/>
      <c r="X110" s="24"/>
      <c r="Y110" s="24"/>
      <c r="Z110" s="24"/>
      <c r="AA110" s="24"/>
      <c r="AB110" s="24"/>
      <c r="AC110" s="24"/>
    </row>
    <row r="111" spans="1:29" ht="44.25" customHeight="1" x14ac:dyDescent="0.35">
      <c r="A111" s="24"/>
      <c r="B111" s="192"/>
      <c r="C111" s="50"/>
      <c r="D111" s="71" t="s">
        <v>271</v>
      </c>
      <c r="E111" s="183" t="s">
        <v>272</v>
      </c>
      <c r="F111" s="184"/>
      <c r="G111" s="185"/>
      <c r="H111" s="192"/>
      <c r="I111" s="24"/>
      <c r="J111" s="24"/>
      <c r="K111" s="24"/>
      <c r="L111" s="24"/>
      <c r="M111" s="24"/>
      <c r="N111" s="24"/>
      <c r="O111" s="24"/>
      <c r="P111" s="24"/>
      <c r="Q111" s="24"/>
      <c r="R111" s="24"/>
      <c r="S111" s="24"/>
      <c r="T111" s="24"/>
      <c r="U111" s="24"/>
      <c r="V111" s="24"/>
      <c r="W111" s="24"/>
      <c r="X111" s="24"/>
      <c r="Y111" s="24"/>
      <c r="Z111" s="24"/>
      <c r="AA111" s="24"/>
      <c r="AB111" s="24"/>
      <c r="AC111" s="24"/>
    </row>
    <row r="112" spans="1:29" ht="44.25" customHeight="1" x14ac:dyDescent="0.35">
      <c r="A112" s="24"/>
      <c r="B112" s="192"/>
      <c r="C112" s="50"/>
      <c r="D112" s="71" t="s">
        <v>273</v>
      </c>
      <c r="E112" s="183" t="s">
        <v>274</v>
      </c>
      <c r="F112" s="184"/>
      <c r="G112" s="185"/>
      <c r="H112" s="192"/>
      <c r="I112" s="24"/>
      <c r="J112" s="24"/>
      <c r="K112" s="24"/>
      <c r="L112" s="24"/>
      <c r="M112" s="24"/>
      <c r="N112" s="24"/>
      <c r="O112" s="24"/>
      <c r="P112" s="24"/>
      <c r="Q112" s="24"/>
      <c r="R112" s="24"/>
      <c r="S112" s="24"/>
      <c r="T112" s="24"/>
      <c r="U112" s="24"/>
      <c r="V112" s="24"/>
      <c r="W112" s="24"/>
      <c r="X112" s="24"/>
      <c r="Y112" s="24"/>
      <c r="Z112" s="24"/>
      <c r="AA112" s="24"/>
      <c r="AB112" s="24"/>
      <c r="AC112" s="24"/>
    </row>
    <row r="113" spans="1:29" ht="44.25" customHeight="1" x14ac:dyDescent="0.35">
      <c r="A113" s="24"/>
      <c r="B113" s="192"/>
      <c r="C113" s="50"/>
      <c r="D113" s="72" t="s">
        <v>275</v>
      </c>
      <c r="E113" s="186" t="s">
        <v>276</v>
      </c>
      <c r="F113" s="187"/>
      <c r="G113" s="188"/>
      <c r="H113" s="193"/>
      <c r="I113" s="24"/>
      <c r="J113" s="24"/>
      <c r="K113" s="24"/>
      <c r="L113" s="24"/>
      <c r="M113" s="24"/>
      <c r="N113" s="24"/>
      <c r="O113" s="24"/>
      <c r="P113" s="24"/>
      <c r="Q113" s="24"/>
      <c r="R113" s="24"/>
      <c r="S113" s="24"/>
      <c r="T113" s="24"/>
      <c r="U113" s="24"/>
      <c r="V113" s="24"/>
      <c r="W113" s="24"/>
      <c r="X113" s="24"/>
      <c r="Y113" s="24"/>
      <c r="Z113" s="24"/>
      <c r="AA113" s="24"/>
      <c r="AB113" s="24"/>
      <c r="AC113" s="24"/>
    </row>
    <row r="114" spans="1:29" ht="13.5" customHeight="1" x14ac:dyDescent="0.35">
      <c r="A114" s="24"/>
      <c r="B114" s="202"/>
      <c r="C114" s="50"/>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row>
    <row r="115" spans="1:29" ht="13.5" customHeight="1" x14ac:dyDescent="0.35">
      <c r="A115" s="64"/>
      <c r="B115" s="73"/>
      <c r="C115" s="31"/>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row>
    <row r="116" spans="1:29" ht="13.5" customHeight="1" x14ac:dyDescent="0.35">
      <c r="A116" s="64"/>
      <c r="B116" s="74"/>
      <c r="C116" s="31"/>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row>
    <row r="117" spans="1:29" ht="24" customHeight="1" x14ac:dyDescent="0.35">
      <c r="A117" s="64"/>
      <c r="B117" s="201" t="s">
        <v>277</v>
      </c>
      <c r="C117" s="50"/>
      <c r="D117" s="64"/>
      <c r="E117" s="52" t="s">
        <v>177</v>
      </c>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row>
    <row r="118" spans="1:29" ht="24" customHeight="1" x14ac:dyDescent="0.35">
      <c r="A118" s="64"/>
      <c r="B118" s="192"/>
      <c r="C118" s="55" t="s">
        <v>278</v>
      </c>
      <c r="D118" s="64" t="s">
        <v>279</v>
      </c>
      <c r="E118" s="75">
        <v>15</v>
      </c>
      <c r="F118" s="138"/>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row>
    <row r="119" spans="1:29" ht="13.5" customHeight="1" x14ac:dyDescent="0.35">
      <c r="A119" s="64"/>
      <c r="B119" s="192"/>
      <c r="C119" s="50"/>
      <c r="D119" s="64"/>
      <c r="E119" s="76"/>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row>
    <row r="120" spans="1:29" ht="24" customHeight="1" x14ac:dyDescent="0.35">
      <c r="A120" s="64"/>
      <c r="B120" s="192"/>
      <c r="C120" s="50"/>
      <c r="D120" s="64"/>
      <c r="E120" s="52" t="s">
        <v>280</v>
      </c>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row>
    <row r="121" spans="1:29" ht="24" customHeight="1" x14ac:dyDescent="0.35">
      <c r="A121" s="64"/>
      <c r="B121" s="192"/>
      <c r="C121" s="55" t="s">
        <v>281</v>
      </c>
      <c r="D121" s="64" t="s">
        <v>282</v>
      </c>
      <c r="E121" s="121">
        <v>0</v>
      </c>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row>
    <row r="122" spans="1:29" ht="13.5" customHeight="1" x14ac:dyDescent="0.35">
      <c r="A122" s="64"/>
      <c r="B122" s="192"/>
      <c r="C122" s="50"/>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row>
    <row r="123" spans="1:29" ht="24" customHeight="1" x14ac:dyDescent="0.35">
      <c r="A123" s="64"/>
      <c r="B123" s="192"/>
      <c r="C123" s="55" t="s">
        <v>283</v>
      </c>
      <c r="D123" s="77" t="s">
        <v>284</v>
      </c>
      <c r="E123" s="52" t="s">
        <v>177</v>
      </c>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row>
    <row r="124" spans="1:29" ht="24" customHeight="1" x14ac:dyDescent="0.35">
      <c r="A124" s="64"/>
      <c r="B124" s="192"/>
      <c r="C124" s="50"/>
      <c r="D124" s="78" t="s">
        <v>285</v>
      </c>
      <c r="E124" s="58">
        <v>31</v>
      </c>
      <c r="F124" s="189" t="s">
        <v>216</v>
      </c>
      <c r="G124" s="170"/>
      <c r="H124" s="64"/>
      <c r="I124" s="64"/>
      <c r="J124" s="64"/>
      <c r="K124" s="64"/>
      <c r="L124" s="64"/>
      <c r="M124" s="64"/>
      <c r="N124" s="64"/>
      <c r="O124" s="64"/>
      <c r="P124" s="64"/>
      <c r="Q124" s="64"/>
      <c r="R124" s="64"/>
      <c r="S124" s="64"/>
      <c r="T124" s="64"/>
      <c r="U124" s="64"/>
      <c r="V124" s="64"/>
      <c r="W124" s="64"/>
      <c r="X124" s="64"/>
      <c r="Y124" s="64"/>
      <c r="Z124" s="64"/>
      <c r="AA124" s="64"/>
      <c r="AB124" s="64"/>
      <c r="AC124" s="64"/>
    </row>
    <row r="125" spans="1:29" ht="24" customHeight="1" x14ac:dyDescent="0.35">
      <c r="A125" s="64"/>
      <c r="B125" s="192"/>
      <c r="C125" s="50"/>
      <c r="D125" s="78" t="s">
        <v>286</v>
      </c>
      <c r="E125" s="58">
        <v>6</v>
      </c>
      <c r="F125" s="173"/>
      <c r="G125" s="174"/>
      <c r="H125" s="64"/>
      <c r="I125" s="64"/>
      <c r="J125" s="64"/>
      <c r="K125" s="64"/>
      <c r="L125" s="64"/>
      <c r="M125" s="64"/>
      <c r="N125" s="64"/>
      <c r="O125" s="64"/>
      <c r="P125" s="64"/>
      <c r="Q125" s="64"/>
      <c r="R125" s="64"/>
      <c r="S125" s="64"/>
      <c r="T125" s="64"/>
      <c r="U125" s="64"/>
      <c r="V125" s="64"/>
      <c r="W125" s="64"/>
      <c r="X125" s="64"/>
      <c r="Y125" s="64"/>
      <c r="Z125" s="64"/>
      <c r="AA125" s="64"/>
      <c r="AB125" s="64"/>
      <c r="AC125" s="64"/>
    </row>
    <row r="126" spans="1:29" ht="24" customHeight="1" x14ac:dyDescent="0.35">
      <c r="A126" s="64"/>
      <c r="B126" s="192"/>
      <c r="C126" s="50"/>
      <c r="D126" s="78" t="s">
        <v>287</v>
      </c>
      <c r="E126" s="58">
        <v>7</v>
      </c>
      <c r="F126" s="173"/>
      <c r="G126" s="174"/>
      <c r="H126" s="64"/>
      <c r="I126" s="64"/>
      <c r="J126" s="64"/>
      <c r="K126" s="64"/>
      <c r="L126" s="64"/>
      <c r="M126" s="64"/>
      <c r="N126" s="64"/>
      <c r="O126" s="64"/>
      <c r="P126" s="64"/>
      <c r="Q126" s="64"/>
      <c r="R126" s="64"/>
      <c r="S126" s="64"/>
      <c r="T126" s="64"/>
      <c r="U126" s="64"/>
      <c r="V126" s="64"/>
      <c r="W126" s="64"/>
      <c r="X126" s="64"/>
      <c r="Y126" s="64"/>
      <c r="Z126" s="64"/>
      <c r="AA126" s="64"/>
      <c r="AB126" s="64"/>
      <c r="AC126" s="64"/>
    </row>
    <row r="127" spans="1:29" ht="24" customHeight="1" x14ac:dyDescent="0.35">
      <c r="A127" s="64"/>
      <c r="B127" s="192"/>
      <c r="C127" s="50"/>
      <c r="D127" s="78" t="s">
        <v>288</v>
      </c>
      <c r="E127" s="58">
        <v>0</v>
      </c>
      <c r="F127" s="173"/>
      <c r="G127" s="174"/>
      <c r="H127" s="64"/>
      <c r="I127" s="64"/>
      <c r="J127" s="64"/>
      <c r="K127" s="64"/>
      <c r="L127" s="64"/>
      <c r="M127" s="64"/>
      <c r="N127" s="64"/>
      <c r="O127" s="64"/>
      <c r="P127" s="64"/>
      <c r="Q127" s="64"/>
      <c r="R127" s="64"/>
      <c r="S127" s="64"/>
      <c r="T127" s="64"/>
      <c r="U127" s="64"/>
      <c r="V127" s="64"/>
      <c r="W127" s="64"/>
      <c r="X127" s="64"/>
      <c r="Y127" s="64"/>
      <c r="Z127" s="64"/>
      <c r="AA127" s="64"/>
      <c r="AB127" s="64"/>
      <c r="AC127" s="64"/>
    </row>
    <row r="128" spans="1:29" ht="24" customHeight="1" x14ac:dyDescent="0.35">
      <c r="A128" s="64"/>
      <c r="B128" s="192"/>
      <c r="C128" s="50"/>
      <c r="D128" s="78" t="s">
        <v>289</v>
      </c>
      <c r="E128" s="58">
        <v>8</v>
      </c>
      <c r="F128" s="171"/>
      <c r="G128" s="172"/>
      <c r="H128" s="64"/>
      <c r="I128" s="64"/>
      <c r="J128" s="64"/>
      <c r="K128" s="64"/>
      <c r="L128" s="64"/>
      <c r="M128" s="64"/>
      <c r="N128" s="64"/>
      <c r="O128" s="64"/>
      <c r="P128" s="64"/>
      <c r="Q128" s="64"/>
      <c r="R128" s="64"/>
      <c r="S128" s="64"/>
      <c r="T128" s="64"/>
      <c r="U128" s="64"/>
      <c r="V128" s="64"/>
      <c r="W128" s="64"/>
      <c r="X128" s="64"/>
      <c r="Y128" s="64"/>
      <c r="Z128" s="64"/>
      <c r="AA128" s="64"/>
      <c r="AB128" s="64"/>
      <c r="AC128" s="64"/>
    </row>
    <row r="129" spans="1:29" ht="13.5" customHeight="1" x14ac:dyDescent="0.35">
      <c r="A129" s="64"/>
      <c r="B129" s="193"/>
      <c r="C129" s="50"/>
      <c r="D129" s="64"/>
      <c r="E129" s="59" t="str">
        <f>IF(SUM(E124:E128)=$E$21,"Check","Error")</f>
        <v>Check</v>
      </c>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row>
    <row r="130" spans="1:29" ht="13.5" customHeight="1" x14ac:dyDescent="0.35">
      <c r="A130" s="64"/>
      <c r="B130" s="74"/>
      <c r="C130" s="31"/>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row>
    <row r="131" spans="1:29" ht="13.5" customHeight="1" x14ac:dyDescent="0.35">
      <c r="A131" s="64"/>
      <c r="B131" s="74"/>
      <c r="C131" s="31"/>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row>
    <row r="132" spans="1:29" ht="24" customHeight="1" x14ac:dyDescent="0.35">
      <c r="A132" s="24"/>
      <c r="B132" s="201" t="s">
        <v>290</v>
      </c>
      <c r="C132" s="50"/>
      <c r="D132" s="64"/>
      <c r="E132" s="52" t="s">
        <v>280</v>
      </c>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row>
    <row r="133" spans="1:29" ht="24" customHeight="1" x14ac:dyDescent="0.35">
      <c r="A133" s="24"/>
      <c r="B133" s="192"/>
      <c r="C133" s="55" t="s">
        <v>291</v>
      </c>
      <c r="D133" s="64" t="s">
        <v>292</v>
      </c>
      <c r="E133" s="121">
        <v>227283.65384615384</v>
      </c>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row>
    <row r="134" spans="1:29" ht="13.5" customHeight="1" x14ac:dyDescent="0.35">
      <c r="A134" s="24"/>
      <c r="B134" s="192"/>
      <c r="C134" s="50"/>
      <c r="D134" s="6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row>
    <row r="135" spans="1:29" ht="24" customHeight="1" x14ac:dyDescent="0.35">
      <c r="A135" s="24"/>
      <c r="B135" s="192"/>
      <c r="C135" s="55" t="s">
        <v>293</v>
      </c>
      <c r="D135" s="68" t="s">
        <v>294</v>
      </c>
      <c r="E135" s="79" t="s">
        <v>295</v>
      </c>
      <c r="F135" s="80" t="s">
        <v>296</v>
      </c>
      <c r="G135" s="80" t="s">
        <v>297</v>
      </c>
      <c r="H135" s="24"/>
      <c r="I135" s="24"/>
      <c r="J135" s="24"/>
      <c r="K135" s="24"/>
      <c r="L135" s="24"/>
      <c r="M135" s="24"/>
      <c r="N135" s="24"/>
      <c r="O135" s="24"/>
      <c r="P135" s="24"/>
      <c r="Q135" s="24"/>
      <c r="R135" s="24"/>
      <c r="S135" s="24"/>
      <c r="T135" s="24"/>
      <c r="U135" s="24"/>
      <c r="V135" s="24"/>
      <c r="W135" s="24"/>
      <c r="X135" s="24"/>
      <c r="Y135" s="24"/>
      <c r="Z135" s="24"/>
      <c r="AA135" s="24"/>
      <c r="AB135" s="24"/>
      <c r="AC135" s="24"/>
    </row>
    <row r="136" spans="1:29" ht="24" customHeight="1" x14ac:dyDescent="0.35">
      <c r="A136" s="24"/>
      <c r="B136" s="192"/>
      <c r="C136" s="50"/>
      <c r="D136" s="81" t="s">
        <v>298</v>
      </c>
      <c r="E136" s="70">
        <v>0.90384615384615385</v>
      </c>
      <c r="F136" s="70">
        <v>9.6153846153846159E-2</v>
      </c>
      <c r="G136" s="82">
        <v>0</v>
      </c>
      <c r="H136" s="190" t="s">
        <v>299</v>
      </c>
      <c r="I136" s="170"/>
      <c r="J136" s="64"/>
      <c r="K136" s="24"/>
      <c r="L136" s="24"/>
      <c r="M136" s="24"/>
      <c r="N136" s="24"/>
      <c r="O136" s="24"/>
      <c r="P136" s="24"/>
      <c r="Q136" s="24"/>
      <c r="R136" s="24"/>
      <c r="S136" s="24"/>
      <c r="T136" s="24"/>
      <c r="U136" s="24"/>
      <c r="V136" s="24"/>
      <c r="W136" s="24"/>
      <c r="X136" s="24"/>
      <c r="Y136" s="24"/>
      <c r="Z136" s="24"/>
      <c r="AA136" s="24"/>
      <c r="AB136" s="24"/>
      <c r="AC136" s="24"/>
    </row>
    <row r="137" spans="1:29" ht="24" customHeight="1" x14ac:dyDescent="0.35">
      <c r="A137" s="24"/>
      <c r="B137" s="192"/>
      <c r="C137" s="50"/>
      <c r="D137" s="81" t="s">
        <v>300</v>
      </c>
      <c r="E137" s="70">
        <v>0.84615384615384615</v>
      </c>
      <c r="F137" s="70">
        <v>0.15384615384615385</v>
      </c>
      <c r="G137" s="82">
        <v>0</v>
      </c>
      <c r="H137" s="173"/>
      <c r="I137" s="174"/>
      <c r="J137" s="64"/>
      <c r="K137" s="24"/>
      <c r="L137" s="24"/>
      <c r="M137" s="24"/>
      <c r="N137" s="24"/>
      <c r="O137" s="24"/>
      <c r="P137" s="24"/>
      <c r="Q137" s="24"/>
      <c r="R137" s="24"/>
      <c r="S137" s="24"/>
      <c r="T137" s="24"/>
      <c r="U137" s="24"/>
      <c r="V137" s="24"/>
      <c r="W137" s="24"/>
      <c r="X137" s="24"/>
      <c r="Y137" s="24"/>
      <c r="Z137" s="24"/>
      <c r="AA137" s="24"/>
      <c r="AB137" s="24"/>
      <c r="AC137" s="24"/>
    </row>
    <row r="138" spans="1:29" ht="24" customHeight="1" x14ac:dyDescent="0.35">
      <c r="A138" s="24"/>
      <c r="B138" s="192"/>
      <c r="C138" s="50"/>
      <c r="D138" s="81" t="s">
        <v>301</v>
      </c>
      <c r="E138" s="70">
        <v>0.94230769230769229</v>
      </c>
      <c r="F138" s="70">
        <v>5.7692307692307696E-2</v>
      </c>
      <c r="G138" s="82">
        <v>0</v>
      </c>
      <c r="H138" s="173"/>
      <c r="I138" s="174"/>
      <c r="J138" s="64"/>
      <c r="K138" s="24"/>
      <c r="L138" s="24"/>
      <c r="M138" s="24"/>
      <c r="N138" s="24"/>
      <c r="O138" s="24"/>
      <c r="P138" s="24"/>
      <c r="Q138" s="24"/>
      <c r="R138" s="24"/>
      <c r="S138" s="24"/>
      <c r="T138" s="24"/>
      <c r="U138" s="24"/>
      <c r="V138" s="24"/>
      <c r="W138" s="24"/>
      <c r="X138" s="24"/>
      <c r="Y138" s="24"/>
      <c r="Z138" s="24"/>
      <c r="AA138" s="24"/>
      <c r="AB138" s="24"/>
      <c r="AC138" s="24"/>
    </row>
    <row r="139" spans="1:29" ht="24" customHeight="1" x14ac:dyDescent="0.35">
      <c r="A139" s="24"/>
      <c r="B139" s="192"/>
      <c r="C139" s="50"/>
      <c r="D139" s="81" t="s">
        <v>302</v>
      </c>
      <c r="E139" s="70">
        <v>0.92307692307692313</v>
      </c>
      <c r="F139" s="70">
        <v>7.6923076923076927E-2</v>
      </c>
      <c r="G139" s="82">
        <v>0</v>
      </c>
      <c r="H139" s="173"/>
      <c r="I139" s="174"/>
      <c r="J139" s="64"/>
      <c r="K139" s="24"/>
      <c r="L139" s="24"/>
      <c r="M139" s="24"/>
      <c r="N139" s="24"/>
      <c r="O139" s="24"/>
      <c r="P139" s="24"/>
      <c r="Q139" s="24"/>
      <c r="R139" s="24"/>
      <c r="S139" s="24"/>
      <c r="T139" s="24"/>
      <c r="U139" s="24"/>
      <c r="V139" s="24"/>
      <c r="W139" s="24"/>
      <c r="X139" s="24"/>
      <c r="Y139" s="24"/>
      <c r="Z139" s="24"/>
      <c r="AA139" s="24"/>
      <c r="AB139" s="24"/>
      <c r="AC139" s="24"/>
    </row>
    <row r="140" spans="1:29" ht="24" customHeight="1" x14ac:dyDescent="0.35">
      <c r="A140" s="24"/>
      <c r="B140" s="192"/>
      <c r="C140" s="50"/>
      <c r="D140" s="81" t="s">
        <v>303</v>
      </c>
      <c r="E140" s="70">
        <v>0.98076923076923073</v>
      </c>
      <c r="F140" s="70">
        <v>1.9230769230769232E-2</v>
      </c>
      <c r="G140" s="82">
        <v>0</v>
      </c>
      <c r="H140" s="173"/>
      <c r="I140" s="174"/>
      <c r="J140" s="64"/>
      <c r="K140" s="24"/>
      <c r="L140" s="24"/>
      <c r="M140" s="24"/>
      <c r="N140" s="24"/>
      <c r="O140" s="24"/>
      <c r="P140" s="24"/>
      <c r="Q140" s="24"/>
      <c r="R140" s="24"/>
      <c r="S140" s="24"/>
      <c r="T140" s="24"/>
      <c r="U140" s="24"/>
      <c r="V140" s="24"/>
      <c r="W140" s="24"/>
      <c r="X140" s="24"/>
      <c r="Y140" s="24"/>
      <c r="Z140" s="24"/>
      <c r="AA140" s="24"/>
      <c r="AB140" s="24"/>
      <c r="AC140" s="24"/>
    </row>
    <row r="141" spans="1:29" ht="24" customHeight="1" x14ac:dyDescent="0.35">
      <c r="A141" s="24"/>
      <c r="B141" s="192"/>
      <c r="C141" s="50"/>
      <c r="D141" s="81" t="s">
        <v>304</v>
      </c>
      <c r="E141" s="70">
        <v>0.96153846153846156</v>
      </c>
      <c r="F141" s="70">
        <v>3.8461538461538464E-2</v>
      </c>
      <c r="G141" s="82">
        <v>0</v>
      </c>
      <c r="H141" s="173"/>
      <c r="I141" s="174"/>
      <c r="J141" s="64"/>
      <c r="K141" s="24"/>
      <c r="L141" s="24"/>
      <c r="M141" s="24"/>
      <c r="N141" s="24"/>
      <c r="O141" s="24"/>
      <c r="P141" s="24"/>
      <c r="Q141" s="24"/>
      <c r="R141" s="24"/>
      <c r="S141" s="24"/>
      <c r="T141" s="24"/>
      <c r="U141" s="24"/>
      <c r="V141" s="24"/>
      <c r="W141" s="24"/>
      <c r="X141" s="24"/>
      <c r="Y141" s="24"/>
      <c r="Z141" s="24"/>
      <c r="AA141" s="24"/>
      <c r="AB141" s="24"/>
      <c r="AC141" s="24"/>
    </row>
    <row r="142" spans="1:29" ht="24" customHeight="1" x14ac:dyDescent="0.35">
      <c r="A142" s="24"/>
      <c r="B142" s="192"/>
      <c r="C142" s="50"/>
      <c r="D142" s="81" t="s">
        <v>389</v>
      </c>
      <c r="E142" s="70">
        <v>0.90384615384615385</v>
      </c>
      <c r="F142" s="70">
        <v>9.6153846153846159E-2</v>
      </c>
      <c r="G142" s="82">
        <v>0</v>
      </c>
      <c r="H142" s="171"/>
      <c r="I142" s="172"/>
      <c r="J142" s="64"/>
      <c r="K142" s="24"/>
      <c r="L142" s="24"/>
      <c r="M142" s="24"/>
      <c r="N142" s="24"/>
      <c r="O142" s="24"/>
      <c r="P142" s="24"/>
      <c r="Q142" s="24"/>
      <c r="R142" s="24"/>
      <c r="S142" s="24"/>
      <c r="T142" s="24"/>
      <c r="U142" s="24"/>
      <c r="V142" s="24"/>
      <c r="W142" s="24"/>
      <c r="X142" s="24"/>
      <c r="Y142" s="24"/>
      <c r="Z142" s="24"/>
      <c r="AA142" s="24"/>
      <c r="AB142" s="24"/>
      <c r="AC142" s="24"/>
    </row>
    <row r="143" spans="1:29" ht="24" customHeight="1" x14ac:dyDescent="0.35">
      <c r="A143" s="24"/>
      <c r="B143" s="168"/>
      <c r="C143" s="123"/>
      <c r="D143" s="81" t="s">
        <v>390</v>
      </c>
      <c r="E143" s="70">
        <v>0.34615384615384615</v>
      </c>
      <c r="F143" s="70">
        <v>0.65384615384615385</v>
      </c>
      <c r="G143" s="82">
        <v>0</v>
      </c>
      <c r="H143" s="120"/>
      <c r="I143" s="120"/>
      <c r="J143" s="124"/>
      <c r="K143" s="24"/>
      <c r="L143" s="24"/>
      <c r="M143" s="24"/>
      <c r="N143" s="24"/>
      <c r="O143" s="24"/>
      <c r="P143" s="24"/>
      <c r="Q143" s="24"/>
      <c r="R143" s="24"/>
      <c r="S143" s="24"/>
      <c r="T143" s="24"/>
      <c r="U143" s="24"/>
      <c r="V143" s="24"/>
      <c r="W143" s="24"/>
      <c r="X143" s="24"/>
      <c r="Y143" s="24"/>
      <c r="Z143" s="24"/>
      <c r="AA143" s="24"/>
      <c r="AB143" s="24"/>
      <c r="AC143" s="24"/>
    </row>
    <row r="144" spans="1:29" ht="13.5" customHeight="1" x14ac:dyDescent="0.35">
      <c r="A144" s="24"/>
      <c r="B144" s="192"/>
      <c r="C144" s="50"/>
      <c r="D144" s="24"/>
      <c r="E144" s="83"/>
      <c r="F144" s="83"/>
      <c r="G144" s="83"/>
      <c r="H144" s="84"/>
      <c r="I144" s="24"/>
      <c r="J144" s="64"/>
      <c r="K144" s="24"/>
      <c r="L144" s="24"/>
      <c r="M144" s="24"/>
      <c r="N144" s="24"/>
      <c r="O144" s="24"/>
      <c r="P144" s="24"/>
      <c r="Q144" s="24"/>
      <c r="R144" s="24"/>
      <c r="S144" s="24"/>
      <c r="T144" s="24"/>
      <c r="U144" s="24"/>
      <c r="V144" s="24"/>
      <c r="W144" s="24"/>
      <c r="X144" s="24"/>
      <c r="Y144" s="24"/>
      <c r="Z144" s="24"/>
      <c r="AA144" s="24"/>
      <c r="AB144" s="24"/>
      <c r="AC144" s="24"/>
    </row>
    <row r="145" spans="1:29" ht="24" customHeight="1" x14ac:dyDescent="0.35">
      <c r="A145" s="24"/>
      <c r="B145" s="192"/>
      <c r="C145" s="55" t="s">
        <v>305</v>
      </c>
      <c r="D145" s="68" t="s">
        <v>306</v>
      </c>
      <c r="E145" s="79" t="s">
        <v>295</v>
      </c>
      <c r="F145" s="80" t="s">
        <v>296</v>
      </c>
      <c r="G145" s="80" t="s">
        <v>307</v>
      </c>
      <c r="H145" s="84"/>
      <c r="I145" s="24"/>
      <c r="J145" s="24"/>
      <c r="K145" s="24"/>
      <c r="L145" s="24"/>
      <c r="M145" s="24"/>
      <c r="N145" s="24"/>
      <c r="O145" s="24"/>
      <c r="P145" s="24"/>
      <c r="Q145" s="24"/>
      <c r="R145" s="24"/>
      <c r="S145" s="24"/>
      <c r="T145" s="24"/>
      <c r="U145" s="24"/>
      <c r="V145" s="24"/>
      <c r="W145" s="24"/>
      <c r="X145" s="24"/>
      <c r="Y145" s="24"/>
      <c r="Z145" s="24"/>
      <c r="AA145" s="24"/>
      <c r="AB145" s="24"/>
      <c r="AC145" s="24"/>
    </row>
    <row r="146" spans="1:29" ht="24" customHeight="1" x14ac:dyDescent="0.35">
      <c r="A146" s="24"/>
      <c r="B146" s="192"/>
      <c r="C146" s="50"/>
      <c r="D146" s="24" t="s">
        <v>308</v>
      </c>
      <c r="E146" s="70">
        <v>0.36538461538461536</v>
      </c>
      <c r="F146" s="70">
        <v>0.63461538461538458</v>
      </c>
      <c r="G146" s="82">
        <v>0</v>
      </c>
      <c r="H146" s="190" t="s">
        <v>299</v>
      </c>
      <c r="I146" s="170"/>
      <c r="J146" s="24"/>
      <c r="K146" s="24"/>
      <c r="L146" s="24"/>
      <c r="M146" s="24"/>
      <c r="N146" s="24"/>
      <c r="O146" s="24"/>
      <c r="P146" s="24"/>
      <c r="Q146" s="24"/>
      <c r="R146" s="24"/>
      <c r="S146" s="24"/>
      <c r="T146" s="24"/>
      <c r="U146" s="24"/>
      <c r="V146" s="24"/>
      <c r="W146" s="24"/>
      <c r="X146" s="24"/>
      <c r="Y146" s="24"/>
      <c r="Z146" s="24"/>
      <c r="AA146" s="24"/>
      <c r="AB146" s="24"/>
      <c r="AC146" s="24"/>
    </row>
    <row r="147" spans="1:29" ht="24" customHeight="1" x14ac:dyDescent="0.35">
      <c r="A147" s="24"/>
      <c r="B147" s="192"/>
      <c r="C147" s="50"/>
      <c r="D147" s="24" t="s">
        <v>309</v>
      </c>
      <c r="E147" s="70">
        <v>0.59615384615384615</v>
      </c>
      <c r="F147" s="70">
        <v>0.40384615384615385</v>
      </c>
      <c r="G147" s="82">
        <v>0</v>
      </c>
      <c r="H147" s="173"/>
      <c r="I147" s="174"/>
      <c r="J147" s="24"/>
      <c r="K147" s="24"/>
      <c r="L147" s="24"/>
      <c r="M147" s="24"/>
      <c r="N147" s="24"/>
      <c r="O147" s="24"/>
      <c r="P147" s="24"/>
      <c r="Q147" s="24"/>
      <c r="R147" s="24"/>
      <c r="S147" s="24"/>
      <c r="T147" s="24"/>
      <c r="U147" s="24"/>
      <c r="V147" s="24"/>
      <c r="W147" s="24"/>
      <c r="X147" s="24"/>
      <c r="Y147" s="24"/>
      <c r="Z147" s="24"/>
      <c r="AA147" s="24"/>
      <c r="AB147" s="24"/>
      <c r="AC147" s="24"/>
    </row>
    <row r="148" spans="1:29" ht="24" customHeight="1" x14ac:dyDescent="0.35">
      <c r="A148" s="24"/>
      <c r="B148" s="192"/>
      <c r="C148" s="50"/>
      <c r="D148" s="24" t="s">
        <v>310</v>
      </c>
      <c r="E148" s="70">
        <v>0.5</v>
      </c>
      <c r="F148" s="70">
        <v>0.5</v>
      </c>
      <c r="G148" s="82">
        <v>0</v>
      </c>
      <c r="H148" s="173"/>
      <c r="I148" s="174"/>
      <c r="J148" s="24"/>
      <c r="K148" s="24"/>
      <c r="L148" s="24"/>
      <c r="M148" s="24"/>
      <c r="N148" s="24"/>
      <c r="O148" s="24"/>
      <c r="P148" s="24"/>
      <c r="Q148" s="24"/>
      <c r="R148" s="24"/>
      <c r="S148" s="24"/>
      <c r="T148" s="24"/>
      <c r="U148" s="24"/>
      <c r="V148" s="24"/>
      <c r="W148" s="24"/>
      <c r="X148" s="24"/>
      <c r="Y148" s="24"/>
      <c r="Z148" s="24"/>
      <c r="AA148" s="24"/>
      <c r="AB148" s="24"/>
      <c r="AC148" s="24"/>
    </row>
    <row r="149" spans="1:29" ht="24" customHeight="1" x14ac:dyDescent="0.35">
      <c r="A149" s="24"/>
      <c r="B149" s="192"/>
      <c r="C149" s="50"/>
      <c r="D149" s="24" t="s">
        <v>311</v>
      </c>
      <c r="E149" s="70">
        <v>0.55769230769230771</v>
      </c>
      <c r="F149" s="70">
        <v>0.44230769230769229</v>
      </c>
      <c r="G149" s="82">
        <v>0</v>
      </c>
      <c r="H149" s="173"/>
      <c r="I149" s="174"/>
      <c r="J149" s="24"/>
      <c r="K149" s="24"/>
      <c r="L149" s="24"/>
      <c r="M149" s="24"/>
      <c r="N149" s="24"/>
      <c r="O149" s="24"/>
      <c r="P149" s="24"/>
      <c r="Q149" s="24"/>
      <c r="R149" s="24"/>
      <c r="S149" s="24"/>
      <c r="T149" s="24"/>
      <c r="U149" s="24"/>
      <c r="V149" s="24"/>
      <c r="W149" s="24"/>
      <c r="X149" s="24"/>
      <c r="Y149" s="24"/>
      <c r="Z149" s="24"/>
      <c r="AA149" s="24"/>
      <c r="AB149" s="24"/>
      <c r="AC149" s="24"/>
    </row>
    <row r="150" spans="1:29" ht="24" customHeight="1" x14ac:dyDescent="0.35">
      <c r="A150" s="24"/>
      <c r="B150" s="192"/>
      <c r="C150" s="50"/>
      <c r="D150" s="24" t="s">
        <v>312</v>
      </c>
      <c r="E150" s="70">
        <v>0.53846153846153844</v>
      </c>
      <c r="F150" s="70">
        <v>0.46153846153846156</v>
      </c>
      <c r="G150" s="82">
        <v>0</v>
      </c>
      <c r="H150" s="173"/>
      <c r="I150" s="174"/>
      <c r="J150" s="24"/>
      <c r="K150" s="24"/>
      <c r="L150" s="24"/>
      <c r="M150" s="24"/>
      <c r="N150" s="24"/>
      <c r="O150" s="24"/>
      <c r="P150" s="24"/>
      <c r="Q150" s="24"/>
      <c r="R150" s="24"/>
      <c r="S150" s="24"/>
      <c r="T150" s="24"/>
      <c r="U150" s="24"/>
      <c r="V150" s="24"/>
      <c r="W150" s="24"/>
      <c r="X150" s="24"/>
      <c r="Y150" s="24"/>
      <c r="Z150" s="24"/>
      <c r="AA150" s="24"/>
      <c r="AB150" s="24"/>
      <c r="AC150" s="24"/>
    </row>
    <row r="151" spans="1:29" ht="24" customHeight="1" x14ac:dyDescent="0.35">
      <c r="A151" s="24"/>
      <c r="B151" s="192"/>
      <c r="C151" s="50"/>
      <c r="D151" s="24" t="s">
        <v>313</v>
      </c>
      <c r="E151" s="70">
        <v>0.15384615384615385</v>
      </c>
      <c r="F151" s="70">
        <v>0.84615384615384615</v>
      </c>
      <c r="G151" s="82">
        <v>0</v>
      </c>
      <c r="H151" s="173"/>
      <c r="I151" s="174"/>
      <c r="J151" s="24"/>
      <c r="K151" s="24"/>
      <c r="L151" s="24"/>
      <c r="M151" s="24"/>
      <c r="N151" s="24"/>
      <c r="O151" s="24"/>
      <c r="P151" s="24"/>
      <c r="Q151" s="24"/>
      <c r="R151" s="24"/>
      <c r="S151" s="24"/>
      <c r="T151" s="24"/>
      <c r="U151" s="24"/>
      <c r="V151" s="24"/>
      <c r="W151" s="24"/>
      <c r="X151" s="24"/>
      <c r="Y151" s="24"/>
      <c r="Z151" s="24"/>
      <c r="AA151" s="24"/>
      <c r="AB151" s="24"/>
      <c r="AC151" s="24"/>
    </row>
    <row r="152" spans="1:29" ht="24" customHeight="1" x14ac:dyDescent="0.35">
      <c r="A152" s="24"/>
      <c r="B152" s="192"/>
      <c r="C152" s="50"/>
      <c r="D152" s="24" t="s">
        <v>314</v>
      </c>
      <c r="E152" s="70">
        <v>0.17307692307692307</v>
      </c>
      <c r="F152" s="70">
        <v>0.82692307692307687</v>
      </c>
      <c r="G152" s="82">
        <v>0</v>
      </c>
      <c r="H152" s="173"/>
      <c r="I152" s="174"/>
      <c r="J152" s="24"/>
      <c r="K152" s="24"/>
      <c r="L152" s="24"/>
      <c r="M152" s="24"/>
      <c r="N152" s="24"/>
      <c r="O152" s="24"/>
      <c r="P152" s="24"/>
      <c r="Q152" s="24"/>
      <c r="R152" s="24"/>
      <c r="S152" s="24"/>
      <c r="T152" s="24"/>
      <c r="U152" s="24"/>
      <c r="V152" s="24"/>
      <c r="W152" s="24"/>
      <c r="X152" s="24"/>
      <c r="Y152" s="24"/>
      <c r="Z152" s="24"/>
      <c r="AA152" s="24"/>
      <c r="AB152" s="24"/>
      <c r="AC152" s="24"/>
    </row>
    <row r="153" spans="1:29" ht="24" customHeight="1" x14ac:dyDescent="0.35">
      <c r="A153" s="24"/>
      <c r="B153" s="192"/>
      <c r="C153" s="50"/>
      <c r="D153" s="24" t="s">
        <v>391</v>
      </c>
      <c r="E153" s="70">
        <v>0.19230769230769232</v>
      </c>
      <c r="F153" s="70">
        <v>0.80769230769230771</v>
      </c>
      <c r="G153" s="82">
        <v>0</v>
      </c>
      <c r="H153" s="171"/>
      <c r="I153" s="172"/>
      <c r="J153" s="24"/>
      <c r="K153" s="24"/>
      <c r="L153" s="24"/>
      <c r="M153" s="24"/>
      <c r="N153" s="24"/>
      <c r="O153" s="24"/>
      <c r="P153" s="24"/>
      <c r="Q153" s="24"/>
      <c r="R153" s="24"/>
      <c r="S153" s="24"/>
      <c r="T153" s="24"/>
      <c r="U153" s="24"/>
      <c r="V153" s="24"/>
      <c r="W153" s="24"/>
      <c r="X153" s="24"/>
      <c r="Y153" s="24"/>
      <c r="Z153" s="24"/>
      <c r="AA153" s="24"/>
      <c r="AB153" s="24"/>
      <c r="AC153" s="24"/>
    </row>
    <row r="154" spans="1:29" ht="15" customHeight="1" x14ac:dyDescent="0.35">
      <c r="A154" s="24"/>
      <c r="B154" s="192"/>
      <c r="C154" s="50"/>
      <c r="D154" s="24"/>
      <c r="E154" s="83"/>
      <c r="F154" s="83"/>
      <c r="G154" s="83"/>
      <c r="H154" s="24"/>
      <c r="I154" s="64"/>
      <c r="J154" s="24"/>
      <c r="K154" s="24"/>
      <c r="L154" s="24"/>
      <c r="M154" s="24"/>
      <c r="N154" s="24"/>
      <c r="O154" s="24"/>
      <c r="P154" s="24"/>
      <c r="Q154" s="24"/>
      <c r="R154" s="24"/>
      <c r="S154" s="24"/>
      <c r="T154" s="24"/>
      <c r="U154" s="24"/>
      <c r="V154" s="24"/>
      <c r="W154" s="24"/>
      <c r="X154" s="24"/>
      <c r="Y154" s="24"/>
      <c r="Z154" s="24"/>
      <c r="AA154" s="24"/>
      <c r="AB154" s="24"/>
      <c r="AC154" s="24"/>
    </row>
    <row r="155" spans="1:29" ht="24" customHeight="1" x14ac:dyDescent="0.35">
      <c r="A155" s="24"/>
      <c r="B155" s="192"/>
      <c r="C155" s="50"/>
      <c r="D155" s="24"/>
      <c r="E155" s="52" t="s">
        <v>315</v>
      </c>
      <c r="F155" s="83"/>
      <c r="G155" s="83"/>
      <c r="H155" s="24"/>
      <c r="I155" s="64"/>
      <c r="J155" s="24"/>
      <c r="K155" s="24"/>
      <c r="L155" s="24"/>
      <c r="M155" s="24"/>
      <c r="N155" s="24"/>
      <c r="O155" s="24"/>
      <c r="P155" s="24"/>
      <c r="Q155" s="24"/>
      <c r="R155" s="24"/>
      <c r="S155" s="24"/>
      <c r="T155" s="24"/>
      <c r="U155" s="24"/>
      <c r="V155" s="24"/>
      <c r="W155" s="24"/>
      <c r="X155" s="24"/>
      <c r="Y155" s="24"/>
      <c r="Z155" s="24"/>
      <c r="AA155" s="24"/>
      <c r="AB155" s="24"/>
      <c r="AC155" s="24"/>
    </row>
    <row r="156" spans="1:29" ht="24" customHeight="1" x14ac:dyDescent="0.35">
      <c r="A156" s="24"/>
      <c r="B156" s="192"/>
      <c r="C156" s="55" t="s">
        <v>316</v>
      </c>
      <c r="D156" s="24" t="s">
        <v>317</v>
      </c>
      <c r="E156" s="140">
        <v>3.0192307692307692</v>
      </c>
      <c r="F156" s="83"/>
      <c r="G156" s="83"/>
      <c r="H156" s="24"/>
      <c r="I156" s="64"/>
      <c r="J156" s="24"/>
      <c r="K156" s="24"/>
      <c r="L156" s="24"/>
      <c r="M156" s="24"/>
      <c r="N156" s="24"/>
      <c r="O156" s="24"/>
      <c r="P156" s="24"/>
      <c r="Q156" s="24"/>
      <c r="R156" s="24"/>
      <c r="S156" s="24"/>
      <c r="T156" s="24"/>
      <c r="U156" s="24"/>
      <c r="V156" s="24"/>
      <c r="W156" s="24"/>
      <c r="X156" s="24"/>
      <c r="Y156" s="24"/>
      <c r="Z156" s="24"/>
      <c r="AA156" s="24"/>
      <c r="AB156" s="24"/>
      <c r="AC156" s="24"/>
    </row>
    <row r="157" spans="1:29" ht="15" customHeight="1" x14ac:dyDescent="0.35">
      <c r="A157" s="24"/>
      <c r="B157" s="192"/>
      <c r="C157" s="50"/>
      <c r="D157" s="24"/>
      <c r="E157" s="83"/>
      <c r="F157" s="83"/>
      <c r="G157" s="83"/>
      <c r="H157" s="24"/>
      <c r="I157" s="64"/>
      <c r="J157" s="24"/>
      <c r="K157" s="24"/>
      <c r="L157" s="24"/>
      <c r="M157" s="24"/>
      <c r="N157" s="24"/>
      <c r="O157" s="24"/>
      <c r="P157" s="24"/>
      <c r="Q157" s="24"/>
      <c r="R157" s="24"/>
      <c r="S157" s="24"/>
      <c r="T157" s="24"/>
      <c r="U157" s="24"/>
      <c r="V157" s="24"/>
      <c r="W157" s="24"/>
      <c r="X157" s="24"/>
      <c r="Y157" s="24"/>
      <c r="Z157" s="24"/>
      <c r="AA157" s="24"/>
      <c r="AB157" s="24"/>
      <c r="AC157" s="24"/>
    </row>
    <row r="158" spans="1:29" ht="24" customHeight="1" x14ac:dyDescent="0.35">
      <c r="A158" s="24"/>
      <c r="B158" s="192"/>
      <c r="C158" s="50"/>
      <c r="D158" s="24"/>
      <c r="E158" s="52" t="s">
        <v>177</v>
      </c>
      <c r="F158" s="83"/>
      <c r="G158" s="83"/>
      <c r="H158" s="24"/>
      <c r="I158" s="64"/>
      <c r="J158" s="24"/>
      <c r="K158" s="24"/>
      <c r="L158" s="24"/>
      <c r="M158" s="24"/>
      <c r="N158" s="24"/>
      <c r="O158" s="24"/>
      <c r="P158" s="24"/>
      <c r="Q158" s="24"/>
      <c r="R158" s="24"/>
      <c r="S158" s="24"/>
      <c r="T158" s="24"/>
      <c r="U158" s="24"/>
      <c r="V158" s="24"/>
      <c r="W158" s="24"/>
      <c r="X158" s="24"/>
      <c r="Y158" s="24"/>
      <c r="Z158" s="24"/>
      <c r="AA158" s="24"/>
      <c r="AB158" s="24"/>
      <c r="AC158" s="24"/>
    </row>
    <row r="159" spans="1:29" ht="24" customHeight="1" x14ac:dyDescent="0.35">
      <c r="A159" s="24"/>
      <c r="B159" s="192"/>
      <c r="C159" s="55" t="s">
        <v>318</v>
      </c>
      <c r="D159" s="24" t="s">
        <v>319</v>
      </c>
      <c r="E159" s="125">
        <v>7</v>
      </c>
      <c r="F159" s="83"/>
      <c r="G159" s="83"/>
      <c r="H159" s="24"/>
      <c r="I159" s="64"/>
      <c r="J159" s="24"/>
      <c r="K159" s="24"/>
      <c r="L159" s="24"/>
      <c r="M159" s="24"/>
      <c r="N159" s="24"/>
      <c r="O159" s="24"/>
      <c r="P159" s="24"/>
      <c r="Q159" s="24"/>
      <c r="R159" s="24"/>
      <c r="S159" s="24"/>
      <c r="T159" s="24"/>
      <c r="U159" s="24"/>
      <c r="V159" s="24"/>
      <c r="W159" s="24"/>
      <c r="X159" s="24"/>
      <c r="Y159" s="24"/>
      <c r="Z159" s="24"/>
      <c r="AA159" s="24"/>
      <c r="AB159" s="24"/>
      <c r="AC159" s="24"/>
    </row>
    <row r="160" spans="1:29" ht="15" customHeight="1" x14ac:dyDescent="0.35">
      <c r="A160" s="24"/>
      <c r="B160" s="193"/>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row>
    <row r="161" spans="1:29" ht="13.5" customHeight="1" x14ac:dyDescent="0.35">
      <c r="A161" s="24"/>
      <c r="B161" s="38"/>
      <c r="C161" s="50"/>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row>
    <row r="162" spans="1:29" ht="13.5" customHeight="1" x14ac:dyDescent="0.35">
      <c r="A162" s="35"/>
      <c r="B162" s="35"/>
      <c r="C162" s="85"/>
      <c r="D162" s="37"/>
      <c r="E162" s="37"/>
      <c r="F162" s="37"/>
      <c r="G162" s="37"/>
      <c r="H162" s="37"/>
      <c r="I162" s="37"/>
      <c r="J162" s="37"/>
      <c r="K162" s="37"/>
      <c r="L162" s="24"/>
      <c r="M162" s="24"/>
      <c r="N162" s="24"/>
      <c r="O162" s="24"/>
      <c r="P162" s="24"/>
      <c r="Q162" s="24"/>
      <c r="R162" s="24"/>
      <c r="S162" s="24"/>
      <c r="T162" s="24"/>
      <c r="U162" s="24"/>
      <c r="V162" s="24"/>
      <c r="W162" s="24"/>
      <c r="X162" s="24"/>
      <c r="Y162" s="24"/>
      <c r="Z162" s="24"/>
      <c r="AA162" s="24"/>
      <c r="AB162" s="24"/>
      <c r="AC162" s="24"/>
    </row>
    <row r="163" spans="1:29" ht="13.5" customHeight="1" x14ac:dyDescent="0.35">
      <c r="A163" s="38"/>
      <c r="B163" s="38"/>
      <c r="C163" s="50"/>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row>
    <row r="164" spans="1:29" ht="13.5" customHeight="1" x14ac:dyDescent="0.35">
      <c r="A164" s="24"/>
      <c r="B164" s="40" t="s">
        <v>320</v>
      </c>
      <c r="C164" s="40"/>
      <c r="D164" s="42"/>
      <c r="E164" s="42"/>
      <c r="F164" s="42"/>
      <c r="G164" s="42"/>
      <c r="H164" s="42"/>
      <c r="I164" s="42"/>
      <c r="J164" s="42"/>
      <c r="K164" s="24"/>
      <c r="L164" s="24"/>
      <c r="M164" s="24"/>
      <c r="N164" s="24"/>
      <c r="O164" s="24"/>
      <c r="P164" s="24"/>
      <c r="Q164" s="24"/>
      <c r="R164" s="24"/>
      <c r="S164" s="24"/>
      <c r="T164" s="24"/>
      <c r="U164" s="24"/>
      <c r="V164" s="24"/>
      <c r="W164" s="24"/>
      <c r="X164" s="24"/>
      <c r="Y164" s="24"/>
      <c r="Z164" s="24"/>
      <c r="AA164" s="24"/>
      <c r="AB164" s="24"/>
      <c r="AC164" s="24"/>
    </row>
    <row r="165" spans="1:29" ht="25.5" customHeight="1" x14ac:dyDescent="0.35">
      <c r="A165" s="24"/>
      <c r="B165" s="86" t="s">
        <v>321</v>
      </c>
      <c r="C165" s="86"/>
      <c r="D165" s="87" t="s">
        <v>322</v>
      </c>
      <c r="E165" s="88"/>
      <c r="F165" s="88"/>
      <c r="G165" s="88"/>
      <c r="H165" s="88"/>
      <c r="I165" s="88"/>
      <c r="J165" s="88"/>
      <c r="K165" s="24"/>
      <c r="L165" s="24"/>
      <c r="M165" s="24"/>
      <c r="N165" s="24"/>
      <c r="O165" s="24"/>
      <c r="P165" s="24"/>
      <c r="Q165" s="24"/>
      <c r="R165" s="24"/>
      <c r="S165" s="24"/>
      <c r="T165" s="24"/>
      <c r="U165" s="24"/>
      <c r="V165" s="24"/>
      <c r="W165" s="24"/>
      <c r="X165" s="24"/>
      <c r="Y165" s="24"/>
      <c r="Z165" s="24"/>
      <c r="AA165" s="24"/>
      <c r="AB165" s="24"/>
      <c r="AC165" s="24"/>
    </row>
    <row r="166" spans="1:29" ht="25.5" customHeight="1" x14ac:dyDescent="0.35">
      <c r="A166" s="24"/>
      <c r="B166" s="24"/>
      <c r="C166" s="31"/>
      <c r="D166" s="24"/>
      <c r="E166" s="24"/>
      <c r="F166" s="24"/>
      <c r="G166" s="24"/>
      <c r="H166" s="89"/>
      <c r="I166" s="89"/>
      <c r="J166" s="89"/>
      <c r="K166" s="89"/>
      <c r="L166" s="89"/>
      <c r="M166" s="89"/>
      <c r="N166" s="89"/>
      <c r="O166" s="89"/>
      <c r="P166" s="89"/>
      <c r="Q166" s="89"/>
      <c r="R166" s="89"/>
      <c r="S166" s="89"/>
      <c r="T166" s="89"/>
      <c r="U166" s="89"/>
      <c r="V166" s="89"/>
      <c r="W166" s="89"/>
      <c r="X166" s="89"/>
      <c r="Y166" s="89"/>
      <c r="Z166" s="89"/>
      <c r="AA166" s="89"/>
      <c r="AB166" s="89"/>
      <c r="AC166" s="89"/>
    </row>
    <row r="167" spans="1:29" ht="31.5" customHeight="1" x14ac:dyDescent="0.35">
      <c r="A167" s="64"/>
      <c r="B167" s="201" t="s">
        <v>323</v>
      </c>
      <c r="C167" s="50"/>
      <c r="D167" s="64"/>
      <c r="E167" s="90" t="s">
        <v>324</v>
      </c>
      <c r="F167" s="175" t="s">
        <v>325</v>
      </c>
      <c r="G167" s="176"/>
      <c r="H167" s="168"/>
      <c r="I167" s="89"/>
      <c r="J167" s="89"/>
      <c r="K167" s="89"/>
      <c r="L167" s="89"/>
      <c r="M167" s="89"/>
      <c r="N167" s="89"/>
      <c r="O167" s="89"/>
      <c r="P167" s="89"/>
      <c r="Q167" s="89"/>
      <c r="R167" s="89"/>
      <c r="S167" s="89"/>
      <c r="T167" s="89"/>
      <c r="U167" s="89"/>
      <c r="V167" s="89"/>
      <c r="W167" s="89"/>
      <c r="X167" s="89"/>
      <c r="Y167" s="89"/>
      <c r="Z167" s="89"/>
      <c r="AA167" s="89"/>
      <c r="AB167" s="89"/>
      <c r="AC167" s="89"/>
    </row>
    <row r="168" spans="1:29" ht="33.75" customHeight="1" x14ac:dyDescent="0.35">
      <c r="A168" s="64"/>
      <c r="B168" s="202"/>
      <c r="C168" s="91"/>
      <c r="D168" s="119" t="s">
        <v>326</v>
      </c>
      <c r="E168" s="137">
        <v>5.399859603650305E-3</v>
      </c>
      <c r="F168" s="177" t="s">
        <v>327</v>
      </c>
      <c r="G168" s="165"/>
      <c r="H168" s="166"/>
      <c r="I168" s="92"/>
      <c r="J168" s="89"/>
      <c r="K168" s="89"/>
      <c r="L168" s="89"/>
      <c r="M168" s="89"/>
      <c r="N168" s="89"/>
      <c r="O168" s="89"/>
      <c r="P168" s="89"/>
      <c r="Q168" s="89"/>
      <c r="R168" s="89"/>
      <c r="S168" s="89"/>
      <c r="T168" s="89"/>
      <c r="U168" s="89"/>
      <c r="V168" s="89"/>
      <c r="W168" s="89"/>
      <c r="X168" s="89"/>
      <c r="Y168" s="89"/>
      <c r="Z168" s="89"/>
      <c r="AA168" s="89"/>
      <c r="AB168" s="89"/>
      <c r="AC168" s="89"/>
    </row>
    <row r="169" spans="1:29" ht="12.75" customHeight="1" x14ac:dyDescent="0.35">
      <c r="A169" s="64"/>
      <c r="B169" s="24"/>
      <c r="C169" s="31"/>
      <c r="D169" s="24"/>
      <c r="E169" s="24"/>
      <c r="F169" s="24"/>
      <c r="G169" s="24"/>
      <c r="H169" s="24"/>
      <c r="I169" s="93"/>
      <c r="J169" s="89"/>
      <c r="K169" s="89"/>
      <c r="L169" s="89"/>
      <c r="M169" s="89"/>
      <c r="N169" s="89"/>
      <c r="O169" s="89"/>
      <c r="P169" s="89"/>
      <c r="Q169" s="89"/>
      <c r="R169" s="89"/>
      <c r="S169" s="89"/>
      <c r="T169" s="89"/>
      <c r="U169" s="89"/>
      <c r="V169" s="89"/>
      <c r="W169" s="89"/>
      <c r="X169" s="89"/>
      <c r="Y169" s="89"/>
      <c r="Z169" s="89"/>
      <c r="AA169" s="89"/>
      <c r="AB169" s="89"/>
      <c r="AC169" s="89"/>
    </row>
    <row r="170" spans="1:29" ht="12.75" customHeight="1" x14ac:dyDescent="0.35">
      <c r="A170" s="64"/>
      <c r="B170" s="24"/>
      <c r="C170" s="31"/>
      <c r="D170" s="24"/>
      <c r="E170" s="24"/>
      <c r="F170" s="24"/>
      <c r="G170" s="24"/>
      <c r="H170" s="24"/>
      <c r="I170" s="24"/>
      <c r="J170" s="24"/>
      <c r="K170" s="24"/>
      <c r="L170" s="64"/>
      <c r="M170" s="64"/>
      <c r="N170" s="64"/>
      <c r="O170" s="64"/>
      <c r="P170" s="64"/>
      <c r="Q170" s="64"/>
      <c r="R170" s="64"/>
      <c r="S170" s="64"/>
      <c r="T170" s="64"/>
      <c r="U170" s="64"/>
      <c r="V170" s="64"/>
      <c r="W170" s="64"/>
      <c r="X170" s="64"/>
      <c r="Y170" s="64"/>
      <c r="Z170" s="64"/>
      <c r="AA170" s="64"/>
      <c r="AB170" s="64"/>
      <c r="AC170" s="64"/>
    </row>
    <row r="171" spans="1:29" ht="12.75" customHeight="1" x14ac:dyDescent="0.35">
      <c r="A171" s="64"/>
      <c r="B171" s="205" t="s">
        <v>328</v>
      </c>
      <c r="C171" s="91"/>
      <c r="D171" s="24"/>
      <c r="E171" s="24"/>
      <c r="F171" s="24"/>
      <c r="G171" s="24"/>
      <c r="H171" s="24"/>
      <c r="I171" s="24"/>
      <c r="J171" s="24"/>
      <c r="K171" s="24"/>
      <c r="L171" s="64"/>
      <c r="M171" s="64"/>
      <c r="N171" s="64"/>
      <c r="O171" s="64"/>
      <c r="P171" s="64"/>
      <c r="Q171" s="64"/>
      <c r="R171" s="64"/>
      <c r="S171" s="64"/>
      <c r="T171" s="64"/>
      <c r="U171" s="64"/>
      <c r="V171" s="64"/>
      <c r="W171" s="64"/>
      <c r="X171" s="64"/>
      <c r="Y171" s="64"/>
      <c r="Z171" s="64"/>
      <c r="AA171" s="64"/>
      <c r="AB171" s="64"/>
      <c r="AC171" s="64"/>
    </row>
    <row r="172" spans="1:29" ht="24" customHeight="1" x14ac:dyDescent="0.35">
      <c r="A172" s="24"/>
      <c r="B172" s="192"/>
      <c r="C172" s="91"/>
      <c r="D172" s="68" t="s">
        <v>329</v>
      </c>
      <c r="E172" s="79" t="s">
        <v>330</v>
      </c>
      <c r="F172" s="79" t="s">
        <v>331</v>
      </c>
      <c r="G172" s="94" t="s">
        <v>321</v>
      </c>
      <c r="H172" s="24"/>
      <c r="I172" s="24"/>
      <c r="J172" s="24"/>
      <c r="K172" s="24"/>
      <c r="L172" s="24"/>
      <c r="M172" s="24"/>
      <c r="N172" s="24"/>
      <c r="O172" s="24"/>
      <c r="P172" s="24"/>
      <c r="Q172" s="24"/>
      <c r="R172" s="24"/>
      <c r="S172" s="24"/>
      <c r="T172" s="24"/>
      <c r="U172" s="24"/>
      <c r="V172" s="24"/>
      <c r="W172" s="24"/>
      <c r="X172" s="24"/>
      <c r="Y172" s="24"/>
      <c r="Z172" s="24"/>
      <c r="AA172" s="24"/>
      <c r="AB172" s="24"/>
      <c r="AC172" s="24"/>
    </row>
    <row r="173" spans="1:29" ht="30" customHeight="1" x14ac:dyDescent="0.35">
      <c r="A173" s="24"/>
      <c r="B173" s="192"/>
      <c r="C173" s="130"/>
      <c r="D173" s="24" t="s">
        <v>332</v>
      </c>
      <c r="E173" s="126">
        <v>100809.639501</v>
      </c>
      <c r="F173" s="142">
        <f>E173*$E$168</f>
        <v>544.35789999999997</v>
      </c>
      <c r="G173" s="179" t="s">
        <v>333</v>
      </c>
      <c r="H173" s="180"/>
      <c r="I173" s="170"/>
      <c r="J173" s="24"/>
      <c r="K173" s="24"/>
      <c r="L173" s="24"/>
      <c r="M173" s="24"/>
      <c r="N173" s="24"/>
      <c r="O173" s="24"/>
      <c r="P173" s="24"/>
      <c r="Q173" s="24"/>
      <c r="R173" s="24"/>
      <c r="S173" s="24"/>
      <c r="T173" s="24"/>
      <c r="U173" s="24"/>
      <c r="V173" s="24"/>
      <c r="W173" s="24"/>
      <c r="X173" s="24"/>
      <c r="Y173" s="24"/>
      <c r="Z173" s="24"/>
      <c r="AA173" s="24"/>
      <c r="AB173" s="24"/>
      <c r="AC173" s="24"/>
    </row>
    <row r="174" spans="1:29" ht="30" customHeight="1" x14ac:dyDescent="0.35">
      <c r="A174" s="24"/>
      <c r="B174" s="192"/>
      <c r="C174" s="130"/>
      <c r="D174" s="24" t="s">
        <v>334</v>
      </c>
      <c r="E174" s="126">
        <v>37000</v>
      </c>
      <c r="F174" s="142">
        <f t="shared" ref="F174:F178" si="0">E174*$E$168</f>
        <v>199.79480533506128</v>
      </c>
      <c r="G174" s="173"/>
      <c r="H174" s="156"/>
      <c r="I174" s="174"/>
      <c r="J174" s="24"/>
      <c r="K174" s="24"/>
      <c r="L174" s="24"/>
      <c r="M174" s="24"/>
      <c r="N174" s="24"/>
      <c r="O174" s="24"/>
      <c r="P174" s="24"/>
      <c r="Q174" s="24"/>
      <c r="R174" s="24"/>
      <c r="S174" s="24"/>
      <c r="T174" s="24"/>
      <c r="U174" s="24"/>
      <c r="V174" s="24"/>
      <c r="W174" s="24"/>
      <c r="X174" s="24"/>
      <c r="Y174" s="24"/>
      <c r="Z174" s="24"/>
      <c r="AA174" s="24"/>
      <c r="AB174" s="24"/>
      <c r="AC174" s="24"/>
    </row>
    <row r="175" spans="1:29" ht="30" customHeight="1" x14ac:dyDescent="0.35">
      <c r="A175" s="24"/>
      <c r="B175" s="192"/>
      <c r="C175" s="130"/>
      <c r="D175" s="24" t="s">
        <v>335</v>
      </c>
      <c r="E175" s="126">
        <v>61000</v>
      </c>
      <c r="F175" s="142">
        <f t="shared" si="0"/>
        <v>329.3914358226686</v>
      </c>
      <c r="G175" s="173"/>
      <c r="H175" s="156"/>
      <c r="I175" s="174"/>
      <c r="J175" s="24"/>
      <c r="K175" s="24"/>
      <c r="L175" s="24"/>
      <c r="M175" s="24"/>
      <c r="N175" s="24"/>
      <c r="O175" s="24"/>
      <c r="P175" s="24"/>
      <c r="Q175" s="24"/>
      <c r="R175" s="24"/>
      <c r="S175" s="24"/>
      <c r="T175" s="24"/>
      <c r="U175" s="24"/>
      <c r="V175" s="24"/>
      <c r="W175" s="24"/>
      <c r="X175" s="24"/>
      <c r="Y175" s="24"/>
      <c r="Z175" s="24"/>
      <c r="AA175" s="24"/>
      <c r="AB175" s="24"/>
      <c r="AC175" s="24"/>
    </row>
    <row r="176" spans="1:29" ht="30" customHeight="1" x14ac:dyDescent="0.35">
      <c r="A176" s="24"/>
      <c r="B176" s="192"/>
      <c r="C176" s="130"/>
      <c r="D176" s="24" t="s">
        <v>336</v>
      </c>
      <c r="E176" s="126">
        <v>225000</v>
      </c>
      <c r="F176" s="142">
        <f t="shared" si="0"/>
        <v>1214.9684108213187</v>
      </c>
      <c r="G176" s="173"/>
      <c r="H176" s="156"/>
      <c r="I176" s="174"/>
      <c r="J176" s="24"/>
      <c r="K176" s="24"/>
      <c r="L176" s="24"/>
      <c r="M176" s="24"/>
      <c r="N176" s="24"/>
      <c r="O176" s="24"/>
      <c r="P176" s="24"/>
      <c r="Q176" s="24"/>
      <c r="R176" s="24"/>
      <c r="S176" s="24"/>
      <c r="T176" s="24"/>
      <c r="U176" s="24"/>
      <c r="V176" s="24"/>
      <c r="W176" s="24"/>
      <c r="X176" s="24"/>
      <c r="Y176" s="24"/>
      <c r="Z176" s="24"/>
      <c r="AA176" s="24"/>
      <c r="AB176" s="24"/>
      <c r="AC176" s="24"/>
    </row>
    <row r="177" spans="1:29" ht="30" customHeight="1" x14ac:dyDescent="0.35">
      <c r="A177" s="24"/>
      <c r="B177" s="192"/>
      <c r="C177" s="130"/>
      <c r="D177" s="24" t="s">
        <v>337</v>
      </c>
      <c r="E177" s="126">
        <v>84490</v>
      </c>
      <c r="F177" s="142">
        <f t="shared" si="0"/>
        <v>456.23413791241427</v>
      </c>
      <c r="G177" s="173"/>
      <c r="H177" s="156"/>
      <c r="I177" s="174"/>
      <c r="J177" s="24"/>
      <c r="K177" s="24"/>
      <c r="L177" s="24"/>
      <c r="M177" s="24"/>
      <c r="N177" s="24"/>
      <c r="O177" s="24"/>
      <c r="P177" s="24"/>
      <c r="Q177" s="24"/>
      <c r="R177" s="24"/>
      <c r="S177" s="24"/>
      <c r="T177" s="24"/>
      <c r="U177" s="24"/>
      <c r="V177" s="24"/>
      <c r="W177" s="24"/>
      <c r="X177" s="24"/>
      <c r="Y177" s="24"/>
      <c r="Z177" s="24"/>
      <c r="AA177" s="24"/>
      <c r="AB177" s="24"/>
      <c r="AC177" s="24"/>
    </row>
    <row r="178" spans="1:29" ht="30" customHeight="1" x14ac:dyDescent="0.35">
      <c r="A178" s="24"/>
      <c r="B178" s="192"/>
      <c r="C178" s="130"/>
      <c r="D178" s="135" t="s">
        <v>338</v>
      </c>
      <c r="E178" s="127">
        <v>50829.963950100006</v>
      </c>
      <c r="F178" s="145">
        <f t="shared" si="0"/>
        <v>274.47466898914632</v>
      </c>
      <c r="G178" s="171"/>
      <c r="H178" s="181"/>
      <c r="I178" s="172"/>
      <c r="J178" s="24"/>
      <c r="K178" s="24"/>
      <c r="L178" s="24"/>
      <c r="M178" s="24"/>
      <c r="N178" s="24"/>
      <c r="O178" s="24"/>
      <c r="P178" s="24"/>
      <c r="Q178" s="24"/>
      <c r="R178" s="24"/>
      <c r="S178" s="24"/>
      <c r="T178" s="24"/>
      <c r="U178" s="24"/>
      <c r="V178" s="24"/>
      <c r="W178" s="24"/>
      <c r="X178" s="24"/>
      <c r="Y178" s="24"/>
      <c r="Z178" s="24"/>
      <c r="AA178" s="24"/>
      <c r="AB178" s="24"/>
      <c r="AC178" s="24"/>
    </row>
    <row r="179" spans="1:29" ht="29.25" customHeight="1" x14ac:dyDescent="0.35">
      <c r="A179" s="24"/>
      <c r="B179" s="192"/>
      <c r="C179" s="130"/>
      <c r="D179" s="24" t="s">
        <v>339</v>
      </c>
      <c r="E179" s="144">
        <f t="shared" ref="E179:F179" si="1">SUM(E173:E178)</f>
        <v>559129.60345109995</v>
      </c>
      <c r="F179" s="144">
        <f t="shared" si="1"/>
        <v>3019.2213588806089</v>
      </c>
      <c r="G179" s="182" t="s">
        <v>340</v>
      </c>
      <c r="H179" s="165"/>
      <c r="I179" s="166"/>
      <c r="J179" s="24"/>
      <c r="K179" s="24"/>
      <c r="L179" s="24"/>
      <c r="M179" s="24"/>
      <c r="N179" s="24"/>
      <c r="O179" s="24"/>
      <c r="P179" s="24"/>
      <c r="Q179" s="24"/>
      <c r="R179" s="24"/>
      <c r="S179" s="24"/>
      <c r="T179" s="24"/>
      <c r="U179" s="24"/>
      <c r="V179" s="24"/>
      <c r="W179" s="24"/>
      <c r="X179" s="24"/>
      <c r="Y179" s="24"/>
      <c r="Z179" s="24"/>
      <c r="AA179" s="24"/>
      <c r="AB179" s="24"/>
      <c r="AC179" s="24"/>
    </row>
    <row r="180" spans="1:29" ht="13.5" customHeight="1" x14ac:dyDescent="0.35">
      <c r="A180" s="24"/>
      <c r="B180" s="192"/>
      <c r="C180" s="91"/>
      <c r="D180" s="24"/>
      <c r="E180" s="24"/>
      <c r="F180" s="24"/>
      <c r="G180" s="65"/>
      <c r="H180" s="24"/>
      <c r="I180" s="24"/>
      <c r="J180" s="24"/>
      <c r="K180" s="24"/>
      <c r="L180" s="24"/>
      <c r="M180" s="24"/>
      <c r="N180" s="24"/>
      <c r="O180" s="24"/>
      <c r="P180" s="24"/>
      <c r="Q180" s="24"/>
      <c r="R180" s="24"/>
      <c r="S180" s="24"/>
      <c r="T180" s="24"/>
      <c r="U180" s="24"/>
      <c r="V180" s="24"/>
      <c r="W180" s="24"/>
      <c r="X180" s="24"/>
      <c r="Y180" s="24"/>
      <c r="Z180" s="24"/>
      <c r="AA180" s="24"/>
      <c r="AB180" s="24"/>
      <c r="AC180" s="24"/>
    </row>
    <row r="181" spans="1:29" ht="24" customHeight="1" x14ac:dyDescent="0.35">
      <c r="A181" s="24"/>
      <c r="B181" s="192"/>
      <c r="C181" s="91"/>
      <c r="D181" s="68" t="s">
        <v>341</v>
      </c>
      <c r="E181" s="52" t="s">
        <v>342</v>
      </c>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row>
    <row r="182" spans="1:29" ht="26.25" customHeight="1" x14ac:dyDescent="0.35">
      <c r="A182" s="24"/>
      <c r="B182" s="192"/>
      <c r="C182" s="91"/>
      <c r="D182" s="64" t="s">
        <v>343</v>
      </c>
      <c r="E182" s="95">
        <f t="shared" ref="E182:E187" si="2">E173/$E$179</f>
        <v>0.18029744602821152</v>
      </c>
      <c r="F182" s="178" t="s">
        <v>344</v>
      </c>
      <c r="G182" s="156"/>
      <c r="H182" s="65"/>
      <c r="I182" s="24"/>
      <c r="J182" s="24"/>
      <c r="K182" s="24"/>
      <c r="L182" s="24"/>
      <c r="M182" s="24"/>
      <c r="N182" s="24"/>
      <c r="O182" s="24"/>
      <c r="P182" s="24"/>
      <c r="Q182" s="24"/>
      <c r="R182" s="24"/>
      <c r="S182" s="24"/>
      <c r="T182" s="24"/>
      <c r="U182" s="24"/>
      <c r="V182" s="24"/>
      <c r="W182" s="24"/>
      <c r="X182" s="24"/>
      <c r="Y182" s="24"/>
      <c r="Z182" s="24"/>
      <c r="AA182" s="24"/>
      <c r="AB182" s="24"/>
      <c r="AC182" s="24"/>
    </row>
    <row r="183" spans="1:29" ht="26.25" customHeight="1" x14ac:dyDescent="0.35">
      <c r="A183" s="24"/>
      <c r="B183" s="192"/>
      <c r="C183" s="91"/>
      <c r="D183" s="64" t="s">
        <v>345</v>
      </c>
      <c r="E183" s="95">
        <f t="shared" si="2"/>
        <v>6.6174281904635243E-2</v>
      </c>
      <c r="F183" s="178" t="s">
        <v>346</v>
      </c>
      <c r="G183" s="156"/>
      <c r="H183" s="65"/>
      <c r="I183" s="24"/>
      <c r="J183" s="24"/>
      <c r="K183" s="24"/>
      <c r="L183" s="24"/>
      <c r="M183" s="24"/>
      <c r="N183" s="24"/>
      <c r="O183" s="24"/>
      <c r="P183" s="24"/>
      <c r="Q183" s="24"/>
      <c r="R183" s="24"/>
      <c r="S183" s="24"/>
      <c r="T183" s="24"/>
      <c r="U183" s="24"/>
      <c r="V183" s="24"/>
      <c r="W183" s="24"/>
      <c r="X183" s="24"/>
      <c r="Y183" s="24"/>
      <c r="Z183" s="24"/>
      <c r="AA183" s="24"/>
      <c r="AB183" s="24"/>
      <c r="AC183" s="24"/>
    </row>
    <row r="184" spans="1:29" ht="26.25" customHeight="1" x14ac:dyDescent="0.35">
      <c r="A184" s="24"/>
      <c r="B184" s="192"/>
      <c r="C184" s="91"/>
      <c r="D184" s="64" t="s">
        <v>347</v>
      </c>
      <c r="E184" s="95">
        <f t="shared" si="2"/>
        <v>0.10909814043737161</v>
      </c>
      <c r="F184" s="178" t="s">
        <v>348</v>
      </c>
      <c r="G184" s="156"/>
      <c r="H184" s="24"/>
      <c r="I184" s="24"/>
      <c r="J184" s="24"/>
      <c r="K184" s="24"/>
      <c r="L184" s="24"/>
      <c r="M184" s="24"/>
      <c r="N184" s="24"/>
      <c r="O184" s="24"/>
      <c r="P184" s="24"/>
      <c r="Q184" s="24"/>
      <c r="R184" s="24"/>
      <c r="S184" s="24"/>
      <c r="T184" s="24"/>
      <c r="U184" s="24"/>
      <c r="V184" s="24"/>
      <c r="W184" s="24"/>
      <c r="X184" s="24"/>
      <c r="Y184" s="24"/>
      <c r="Z184" s="24"/>
      <c r="AA184" s="24"/>
      <c r="AB184" s="24"/>
      <c r="AC184" s="24"/>
    </row>
    <row r="185" spans="1:29" ht="26.25" customHeight="1" x14ac:dyDescent="0.35">
      <c r="A185" s="24"/>
      <c r="B185" s="192"/>
      <c r="C185" s="91"/>
      <c r="D185" s="64" t="s">
        <v>349</v>
      </c>
      <c r="E185" s="95">
        <f t="shared" si="2"/>
        <v>0.40241117374440349</v>
      </c>
      <c r="F185" s="178" t="s">
        <v>350</v>
      </c>
      <c r="G185" s="156"/>
      <c r="H185" s="65"/>
      <c r="I185" s="24"/>
      <c r="J185" s="24"/>
      <c r="K185" s="24"/>
      <c r="L185" s="24"/>
      <c r="M185" s="24"/>
      <c r="N185" s="24"/>
      <c r="O185" s="24"/>
      <c r="P185" s="24"/>
      <c r="Q185" s="24"/>
      <c r="R185" s="24"/>
      <c r="S185" s="24"/>
      <c r="T185" s="24"/>
      <c r="U185" s="24"/>
      <c r="V185" s="24"/>
      <c r="W185" s="24"/>
      <c r="X185" s="24"/>
      <c r="Y185" s="24"/>
      <c r="Z185" s="24"/>
      <c r="AA185" s="24"/>
      <c r="AB185" s="24"/>
      <c r="AC185" s="24"/>
    </row>
    <row r="186" spans="1:29" ht="26.25" customHeight="1" x14ac:dyDescent="0.35">
      <c r="A186" s="24"/>
      <c r="B186" s="192"/>
      <c r="C186" s="91"/>
      <c r="D186" s="64" t="s">
        <v>351</v>
      </c>
      <c r="E186" s="95">
        <f t="shared" si="2"/>
        <v>0.15110986697628734</v>
      </c>
      <c r="F186" s="178" t="s">
        <v>352</v>
      </c>
      <c r="G186" s="156"/>
      <c r="H186" s="65"/>
      <c r="I186" s="24"/>
      <c r="J186" s="24"/>
      <c r="K186" s="24"/>
      <c r="L186" s="24"/>
      <c r="M186" s="24"/>
      <c r="N186" s="24"/>
      <c r="O186" s="24"/>
      <c r="P186" s="24"/>
      <c r="Q186" s="24"/>
      <c r="R186" s="24"/>
      <c r="S186" s="24"/>
      <c r="T186" s="24"/>
      <c r="U186" s="24"/>
      <c r="V186" s="24"/>
      <c r="W186" s="24"/>
      <c r="X186" s="24"/>
      <c r="Y186" s="24"/>
      <c r="Z186" s="24"/>
      <c r="AA186" s="24"/>
      <c r="AB186" s="24"/>
      <c r="AC186" s="24"/>
    </row>
    <row r="187" spans="1:29" ht="26.25" customHeight="1" x14ac:dyDescent="0.35">
      <c r="A187" s="24"/>
      <c r="B187" s="193"/>
      <c r="C187" s="91"/>
      <c r="D187" s="24" t="s">
        <v>353</v>
      </c>
      <c r="E187" s="96">
        <f t="shared" si="2"/>
        <v>9.0909090909090925E-2</v>
      </c>
      <c r="F187" s="178" t="s">
        <v>354</v>
      </c>
      <c r="G187" s="156"/>
      <c r="H187" s="65"/>
      <c r="I187" s="24"/>
      <c r="J187" s="24"/>
      <c r="K187" s="24"/>
      <c r="L187" s="24"/>
      <c r="M187" s="24"/>
      <c r="N187" s="24"/>
      <c r="O187" s="24"/>
      <c r="P187" s="24"/>
      <c r="Q187" s="24"/>
      <c r="R187" s="24"/>
      <c r="S187" s="24"/>
      <c r="T187" s="24"/>
      <c r="U187" s="24"/>
      <c r="V187" s="24"/>
      <c r="W187" s="24"/>
      <c r="X187" s="24"/>
      <c r="Y187" s="24"/>
      <c r="Z187" s="24"/>
      <c r="AA187" s="24"/>
      <c r="AB187" s="24"/>
      <c r="AC187" s="24"/>
    </row>
    <row r="188" spans="1:29" ht="26.25" customHeight="1" x14ac:dyDescent="0.35">
      <c r="A188" s="24"/>
      <c r="B188" s="97"/>
      <c r="C188" s="91"/>
      <c r="D188" s="24"/>
      <c r="E188" s="98">
        <f>SUM(E182:E187)</f>
        <v>1</v>
      </c>
      <c r="F188" s="178" t="s">
        <v>355</v>
      </c>
      <c r="G188" s="156"/>
      <c r="H188" s="54"/>
      <c r="I188" s="54"/>
      <c r="J188" s="24"/>
      <c r="K188" s="24"/>
      <c r="L188" s="24"/>
      <c r="M188" s="24"/>
      <c r="N188" s="24"/>
      <c r="O188" s="24"/>
      <c r="P188" s="24"/>
      <c r="Q188" s="24"/>
      <c r="R188" s="24"/>
      <c r="S188" s="24"/>
      <c r="T188" s="24"/>
      <c r="U188" s="24"/>
      <c r="V188" s="24"/>
      <c r="W188" s="24"/>
      <c r="X188" s="24"/>
      <c r="Y188" s="24"/>
      <c r="Z188" s="24"/>
      <c r="AA188" s="24"/>
      <c r="AB188" s="24"/>
      <c r="AC188" s="24"/>
    </row>
    <row r="189" spans="1:29" ht="13.5" customHeight="1" x14ac:dyDescent="0.35">
      <c r="A189" s="24"/>
      <c r="B189" s="97"/>
      <c r="C189" s="91"/>
      <c r="D189" s="24"/>
      <c r="E189" s="24"/>
      <c r="F189" s="24"/>
      <c r="G189" s="54"/>
      <c r="H189" s="54"/>
      <c r="I189" s="54"/>
      <c r="J189" s="24"/>
      <c r="K189" s="24"/>
      <c r="L189" s="24"/>
      <c r="M189" s="24"/>
      <c r="N189" s="24"/>
      <c r="O189" s="24"/>
      <c r="P189" s="24"/>
      <c r="Q189" s="24"/>
      <c r="R189" s="24"/>
      <c r="S189" s="24"/>
      <c r="T189" s="24"/>
      <c r="U189" s="24"/>
      <c r="V189" s="24"/>
      <c r="W189" s="24"/>
      <c r="X189" s="24"/>
      <c r="Y189" s="24"/>
      <c r="Z189" s="24"/>
      <c r="AA189" s="24"/>
      <c r="AB189" s="24"/>
      <c r="AC189" s="24"/>
    </row>
    <row r="190" spans="1:29" ht="13.5" customHeight="1" x14ac:dyDescent="0.35">
      <c r="A190" s="24"/>
      <c r="B190" s="24"/>
      <c r="C190" s="31"/>
      <c r="D190" s="24"/>
      <c r="E190" s="24"/>
      <c r="F190" s="24"/>
      <c r="G190" s="54"/>
      <c r="H190" s="54"/>
      <c r="I190" s="54"/>
      <c r="J190" s="24"/>
      <c r="K190" s="24"/>
      <c r="L190" s="24"/>
      <c r="M190" s="24"/>
      <c r="N190" s="24"/>
      <c r="O190" s="24"/>
      <c r="P190" s="24"/>
      <c r="Q190" s="24"/>
      <c r="R190" s="24"/>
      <c r="S190" s="24"/>
      <c r="T190" s="24"/>
      <c r="U190" s="24"/>
      <c r="V190" s="24"/>
      <c r="W190" s="24"/>
      <c r="X190" s="24"/>
      <c r="Y190" s="24"/>
      <c r="Z190" s="24"/>
      <c r="AA190" s="24"/>
      <c r="AB190" s="24"/>
      <c r="AC190" s="24"/>
    </row>
    <row r="191" spans="1:29" ht="13.5" customHeight="1" x14ac:dyDescent="0.35">
      <c r="A191" s="24"/>
      <c r="B191" s="24"/>
      <c r="C191" s="31"/>
      <c r="D191" s="24"/>
      <c r="E191" s="24"/>
      <c r="F191" s="24"/>
      <c r="G191" s="54"/>
      <c r="H191" s="54"/>
      <c r="I191" s="54"/>
      <c r="J191" s="24"/>
      <c r="K191" s="24"/>
      <c r="L191" s="24"/>
      <c r="M191" s="24"/>
      <c r="N191" s="24"/>
      <c r="O191" s="24"/>
      <c r="P191" s="24"/>
      <c r="Q191" s="24"/>
      <c r="R191" s="24"/>
      <c r="S191" s="24"/>
      <c r="T191" s="24"/>
      <c r="U191" s="24"/>
      <c r="V191" s="24"/>
      <c r="W191" s="24"/>
      <c r="X191" s="24"/>
      <c r="Y191" s="24"/>
      <c r="Z191" s="24"/>
      <c r="AA191" s="24"/>
      <c r="AB191" s="24"/>
      <c r="AC191" s="24"/>
    </row>
    <row r="192" spans="1:29" ht="24" customHeight="1" x14ac:dyDescent="0.35">
      <c r="A192" s="24"/>
      <c r="B192" s="205" t="s">
        <v>356</v>
      </c>
      <c r="C192" s="91"/>
      <c r="D192" s="24"/>
      <c r="E192" s="52" t="s">
        <v>357</v>
      </c>
      <c r="F192" s="52" t="s">
        <v>358</v>
      </c>
      <c r="G192" s="43"/>
      <c r="H192" s="43"/>
      <c r="I192" s="43"/>
      <c r="J192" s="24"/>
      <c r="K192" s="24"/>
      <c r="L192" s="24"/>
      <c r="M192" s="24"/>
      <c r="N192" s="24"/>
      <c r="O192" s="24"/>
      <c r="P192" s="24"/>
      <c r="Q192" s="24"/>
      <c r="R192" s="24"/>
      <c r="S192" s="24"/>
      <c r="T192" s="24"/>
      <c r="U192" s="24"/>
      <c r="V192" s="24"/>
      <c r="W192" s="24"/>
      <c r="X192" s="24"/>
      <c r="Y192" s="24"/>
      <c r="Z192" s="24"/>
      <c r="AA192" s="24"/>
      <c r="AB192" s="24"/>
      <c r="AC192" s="24"/>
    </row>
    <row r="193" spans="1:29" ht="42.75" customHeight="1" x14ac:dyDescent="0.35">
      <c r="A193" s="24"/>
      <c r="B193" s="202"/>
      <c r="C193" s="91"/>
      <c r="D193" s="24" t="s">
        <v>359</v>
      </c>
      <c r="E193" s="131">
        <v>2</v>
      </c>
      <c r="F193" s="132">
        <v>3</v>
      </c>
      <c r="G193" s="164" t="s">
        <v>360</v>
      </c>
      <c r="H193" s="165"/>
      <c r="I193" s="166"/>
      <c r="J193" s="24"/>
      <c r="K193" s="24"/>
      <c r="L193" s="24"/>
      <c r="M193" s="24"/>
      <c r="N193" s="24"/>
      <c r="O193" s="24"/>
      <c r="P193" s="24"/>
      <c r="Q193" s="24"/>
      <c r="R193" s="24"/>
      <c r="S193" s="24"/>
      <c r="T193" s="24"/>
      <c r="U193" s="24"/>
      <c r="V193" s="24"/>
      <c r="W193" s="24"/>
      <c r="X193" s="24"/>
      <c r="Y193" s="24"/>
      <c r="Z193" s="24"/>
      <c r="AA193" s="24"/>
      <c r="AB193" s="24"/>
      <c r="AC193" s="24"/>
    </row>
    <row r="194" spans="1:29" ht="15" customHeight="1" x14ac:dyDescent="0.35">
      <c r="A194" s="24"/>
      <c r="B194" s="99"/>
      <c r="C194" s="91"/>
      <c r="D194" s="24"/>
      <c r="E194" s="24"/>
      <c r="F194" s="24"/>
      <c r="G194" s="54"/>
      <c r="H194" s="54"/>
      <c r="I194" s="54"/>
      <c r="J194" s="24"/>
      <c r="K194" s="24"/>
      <c r="L194" s="24"/>
      <c r="M194" s="24"/>
      <c r="N194" s="24"/>
      <c r="O194" s="24"/>
      <c r="P194" s="24"/>
      <c r="Q194" s="24"/>
      <c r="R194" s="24"/>
      <c r="S194" s="24"/>
      <c r="T194" s="24"/>
      <c r="U194" s="24"/>
      <c r="V194" s="24"/>
      <c r="W194" s="24"/>
      <c r="X194" s="24"/>
      <c r="Y194" s="24"/>
      <c r="Z194" s="24"/>
      <c r="AA194" s="24"/>
      <c r="AB194" s="24"/>
      <c r="AC194" s="24"/>
    </row>
    <row r="195" spans="1:29" ht="24" customHeight="1" x14ac:dyDescent="0.35">
      <c r="A195" s="24"/>
      <c r="B195" s="201" t="s">
        <v>361</v>
      </c>
      <c r="C195" s="50"/>
      <c r="D195" s="24"/>
      <c r="E195" s="52" t="s">
        <v>362</v>
      </c>
      <c r="F195" s="24"/>
      <c r="G195" s="43"/>
      <c r="H195" s="43"/>
      <c r="I195" s="43"/>
      <c r="J195" s="24"/>
      <c r="K195" s="24"/>
      <c r="L195" s="24"/>
      <c r="M195" s="24"/>
      <c r="N195" s="24"/>
      <c r="O195" s="24"/>
      <c r="P195" s="24"/>
      <c r="Q195" s="24"/>
      <c r="R195" s="24"/>
      <c r="S195" s="24"/>
      <c r="T195" s="24"/>
      <c r="U195" s="24"/>
      <c r="V195" s="24"/>
      <c r="W195" s="24"/>
      <c r="X195" s="24"/>
      <c r="Y195" s="24"/>
      <c r="Z195" s="24"/>
      <c r="AA195" s="24"/>
      <c r="AB195" s="24"/>
      <c r="AC195" s="24"/>
    </row>
    <row r="196" spans="1:29" ht="35.25" customHeight="1" x14ac:dyDescent="0.35">
      <c r="A196" s="24"/>
      <c r="B196" s="202"/>
      <c r="C196" s="50"/>
      <c r="D196" s="24" t="s">
        <v>363</v>
      </c>
      <c r="E196" s="132">
        <v>1.7</v>
      </c>
      <c r="F196" s="164" t="s">
        <v>364</v>
      </c>
      <c r="G196" s="165"/>
      <c r="H196" s="165"/>
      <c r="I196" s="166"/>
      <c r="J196" s="24"/>
      <c r="K196" s="24"/>
      <c r="L196" s="24"/>
      <c r="M196" s="24"/>
      <c r="N196" s="24"/>
      <c r="O196" s="24"/>
      <c r="P196" s="24"/>
      <c r="Q196" s="24"/>
      <c r="R196" s="24"/>
      <c r="S196" s="24"/>
      <c r="T196" s="24"/>
      <c r="U196" s="24"/>
      <c r="V196" s="24"/>
      <c r="W196" s="24"/>
      <c r="X196" s="24"/>
      <c r="Y196" s="24"/>
      <c r="Z196" s="24"/>
      <c r="AA196" s="24"/>
      <c r="AB196" s="24"/>
      <c r="AC196" s="24"/>
    </row>
    <row r="197" spans="1:29" ht="13.5" customHeight="1" x14ac:dyDescent="0.35">
      <c r="A197" s="24"/>
      <c r="B197" s="43"/>
      <c r="C197" s="31"/>
      <c r="D197" s="24"/>
      <c r="E197" s="24"/>
      <c r="F197" s="24"/>
      <c r="G197" s="65"/>
      <c r="H197" s="24"/>
      <c r="I197" s="24"/>
      <c r="J197" s="24"/>
      <c r="K197" s="24"/>
      <c r="L197" s="24"/>
      <c r="M197" s="24"/>
      <c r="N197" s="24"/>
      <c r="O197" s="24"/>
      <c r="P197" s="24"/>
      <c r="Q197" s="24"/>
      <c r="R197" s="24"/>
      <c r="S197" s="24"/>
      <c r="T197" s="24"/>
      <c r="U197" s="24"/>
      <c r="V197" s="24"/>
      <c r="W197" s="24"/>
      <c r="X197" s="24"/>
      <c r="Y197" s="24"/>
      <c r="Z197" s="24"/>
      <c r="AA197" s="24"/>
      <c r="AB197" s="24"/>
      <c r="AC197" s="24"/>
    </row>
    <row r="198" spans="1:29" ht="24" customHeight="1" x14ac:dyDescent="0.35">
      <c r="A198" s="24"/>
      <c r="B198" s="201" t="s">
        <v>365</v>
      </c>
      <c r="C198" s="31"/>
      <c r="D198" s="68" t="s">
        <v>366</v>
      </c>
      <c r="E198" s="52" t="s">
        <v>367</v>
      </c>
      <c r="F198" s="79" t="s">
        <v>368</v>
      </c>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row>
    <row r="199" spans="1:29" ht="31.5" customHeight="1" x14ac:dyDescent="0.35">
      <c r="A199" s="24"/>
      <c r="B199" s="202"/>
      <c r="C199" s="31"/>
      <c r="D199" s="24" t="s">
        <v>369</v>
      </c>
      <c r="E199" s="142">
        <f>E179/E196</f>
        <v>328899.76673594117</v>
      </c>
      <c r="F199" s="143">
        <f>F179/E196</f>
        <v>1776.0125640474171</v>
      </c>
      <c r="G199" s="164" t="s">
        <v>370</v>
      </c>
      <c r="H199" s="165"/>
      <c r="I199" s="166"/>
      <c r="J199" s="24"/>
      <c r="K199" s="24"/>
      <c r="L199" s="24"/>
      <c r="M199" s="24"/>
      <c r="N199" s="24"/>
      <c r="O199" s="24"/>
      <c r="P199" s="24"/>
      <c r="Q199" s="24"/>
      <c r="R199" s="24"/>
      <c r="S199" s="24"/>
      <c r="T199" s="24"/>
      <c r="U199" s="24"/>
      <c r="V199" s="24"/>
      <c r="W199" s="24"/>
      <c r="X199" s="24"/>
      <c r="Y199" s="24"/>
      <c r="Z199" s="24"/>
      <c r="AA199" s="24"/>
      <c r="AB199" s="24"/>
      <c r="AC199" s="24"/>
    </row>
    <row r="200" spans="1:29" ht="13.5" customHeight="1" x14ac:dyDescent="0.35">
      <c r="A200" s="24"/>
      <c r="B200" s="43"/>
      <c r="C200" s="31"/>
      <c r="D200" s="24"/>
      <c r="E200" s="24"/>
      <c r="F200" s="24"/>
      <c r="G200" s="65"/>
      <c r="H200" s="24"/>
      <c r="I200" s="24"/>
      <c r="J200" s="24"/>
      <c r="K200" s="24"/>
      <c r="L200" s="24"/>
      <c r="M200" s="24"/>
      <c r="N200" s="24"/>
      <c r="O200" s="24"/>
      <c r="P200" s="24"/>
      <c r="Q200" s="24"/>
      <c r="R200" s="24"/>
      <c r="S200" s="24"/>
      <c r="T200" s="24"/>
      <c r="U200" s="24"/>
      <c r="V200" s="24"/>
      <c r="W200" s="24"/>
      <c r="X200" s="24"/>
      <c r="Y200" s="24"/>
      <c r="Z200" s="24"/>
      <c r="AA200" s="24"/>
      <c r="AB200" s="24"/>
      <c r="AC200" s="24"/>
    </row>
    <row r="201" spans="1:29" ht="13.5" customHeight="1" x14ac:dyDescent="0.35">
      <c r="A201" s="24"/>
      <c r="B201" s="43"/>
      <c r="C201" s="31"/>
      <c r="D201" s="24"/>
      <c r="E201" s="24"/>
      <c r="F201" s="24"/>
      <c r="G201" s="65"/>
      <c r="H201" s="24"/>
      <c r="I201" s="24"/>
      <c r="J201" s="24"/>
      <c r="K201" s="24"/>
      <c r="L201" s="24"/>
      <c r="M201" s="24"/>
      <c r="N201" s="24"/>
      <c r="O201" s="24"/>
      <c r="P201" s="24"/>
      <c r="Q201" s="24"/>
      <c r="R201" s="24"/>
      <c r="S201" s="24"/>
      <c r="T201" s="24"/>
      <c r="U201" s="24"/>
      <c r="V201" s="24"/>
      <c r="W201" s="24"/>
      <c r="X201" s="24"/>
      <c r="Y201" s="24"/>
      <c r="Z201" s="24"/>
      <c r="AA201" s="24"/>
      <c r="AB201" s="24"/>
      <c r="AC201" s="24"/>
    </row>
    <row r="202" spans="1:29" ht="13.5" customHeight="1" x14ac:dyDescent="0.35">
      <c r="A202" s="100"/>
      <c r="B202" s="100"/>
      <c r="C202" s="101"/>
      <c r="D202" s="37"/>
      <c r="E202" s="37"/>
      <c r="F202" s="37"/>
      <c r="G202" s="102"/>
      <c r="H202" s="37"/>
      <c r="I202" s="37"/>
      <c r="J202" s="37"/>
      <c r="K202" s="37"/>
      <c r="L202" s="24"/>
      <c r="M202" s="24"/>
      <c r="N202" s="24"/>
      <c r="O202" s="24"/>
      <c r="P202" s="24"/>
      <c r="Q202" s="24"/>
      <c r="R202" s="24"/>
      <c r="S202" s="24"/>
      <c r="T202" s="24"/>
      <c r="U202" s="24"/>
      <c r="V202" s="24"/>
      <c r="W202" s="24"/>
      <c r="X202" s="24"/>
      <c r="Y202" s="24"/>
      <c r="Z202" s="24"/>
      <c r="AA202" s="24"/>
      <c r="AB202" s="24"/>
      <c r="AC202" s="24"/>
    </row>
    <row r="203" spans="1:29" ht="13.5" customHeight="1" x14ac:dyDescent="0.35">
      <c r="A203" s="43"/>
      <c r="B203" s="43"/>
      <c r="C203" s="31"/>
      <c r="D203" s="24"/>
      <c r="E203" s="24"/>
      <c r="F203" s="24"/>
      <c r="G203" s="65"/>
      <c r="H203" s="24"/>
      <c r="I203" s="24"/>
      <c r="J203" s="24"/>
      <c r="K203" s="24"/>
      <c r="L203" s="24"/>
      <c r="M203" s="24"/>
      <c r="N203" s="24"/>
      <c r="O203" s="24"/>
      <c r="P203" s="24"/>
      <c r="Q203" s="24"/>
      <c r="R203" s="24"/>
      <c r="S203" s="24"/>
      <c r="T203" s="24"/>
      <c r="U203" s="24"/>
      <c r="V203" s="24"/>
      <c r="W203" s="24"/>
      <c r="X203" s="24"/>
      <c r="Y203" s="24"/>
      <c r="Z203" s="24"/>
      <c r="AA203" s="24"/>
      <c r="AB203" s="24"/>
      <c r="AC203" s="24"/>
    </row>
    <row r="204" spans="1:29" ht="13.5" customHeight="1" x14ac:dyDescent="0.35">
      <c r="A204" s="24"/>
      <c r="B204" s="40" t="s">
        <v>371</v>
      </c>
      <c r="C204" s="42"/>
      <c r="D204" s="42"/>
      <c r="E204" s="42"/>
      <c r="F204" s="42"/>
      <c r="G204" s="42"/>
      <c r="H204" s="42"/>
      <c r="I204" s="42"/>
      <c r="J204" s="42"/>
      <c r="K204" s="24"/>
      <c r="L204" s="24"/>
      <c r="M204" s="24"/>
      <c r="N204" s="24"/>
      <c r="O204" s="24"/>
      <c r="P204" s="24"/>
      <c r="Q204" s="24"/>
      <c r="R204" s="24"/>
      <c r="S204" s="24"/>
      <c r="T204" s="24"/>
      <c r="U204" s="24"/>
      <c r="V204" s="24"/>
      <c r="W204" s="24"/>
      <c r="X204" s="24"/>
      <c r="Y204" s="24"/>
      <c r="Z204" s="24"/>
      <c r="AA204" s="24"/>
      <c r="AB204" s="24"/>
      <c r="AC204" s="24"/>
    </row>
    <row r="205" spans="1:29" ht="25.5" customHeight="1" x14ac:dyDescent="0.35">
      <c r="A205" s="24"/>
      <c r="B205" s="86" t="s">
        <v>321</v>
      </c>
      <c r="C205" s="86"/>
      <c r="D205" s="103" t="s">
        <v>372</v>
      </c>
      <c r="E205" s="104"/>
      <c r="F205" s="105"/>
      <c r="G205" s="106"/>
      <c r="H205" s="106"/>
      <c r="I205" s="106"/>
      <c r="J205" s="106"/>
      <c r="K205" s="24"/>
      <c r="L205" s="24"/>
      <c r="M205" s="24"/>
      <c r="N205" s="24"/>
      <c r="O205" s="24"/>
      <c r="P205" s="24"/>
      <c r="Q205" s="24"/>
      <c r="R205" s="24"/>
      <c r="S205" s="24"/>
      <c r="T205" s="24"/>
      <c r="U205" s="24"/>
      <c r="V205" s="24"/>
      <c r="W205" s="24"/>
      <c r="X205" s="24"/>
      <c r="Y205" s="24"/>
      <c r="Z205" s="24"/>
      <c r="AA205" s="24"/>
      <c r="AB205" s="24"/>
      <c r="AC205" s="24"/>
    </row>
    <row r="206" spans="1:29" ht="20.25" customHeight="1" x14ac:dyDescent="0.35">
      <c r="A206" s="24"/>
      <c r="B206" s="24"/>
      <c r="C206" s="31"/>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row>
    <row r="207" spans="1:29" ht="23.25" customHeight="1" x14ac:dyDescent="0.35">
      <c r="A207" s="24"/>
      <c r="B207" s="24"/>
      <c r="C207" s="31"/>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row>
    <row r="208" spans="1:29" ht="25.5" customHeight="1" x14ac:dyDescent="0.35">
      <c r="A208" s="24"/>
      <c r="B208" s="203" t="s">
        <v>373</v>
      </c>
      <c r="C208" s="91"/>
      <c r="D208" s="68" t="s">
        <v>374</v>
      </c>
      <c r="E208" s="79" t="s">
        <v>367</v>
      </c>
      <c r="F208" s="107" t="s">
        <v>375</v>
      </c>
      <c r="G208" s="107" t="s">
        <v>376</v>
      </c>
      <c r="H208" s="80" t="s">
        <v>377</v>
      </c>
      <c r="I208" s="167" t="s">
        <v>321</v>
      </c>
      <c r="J208" s="168"/>
      <c r="K208" s="24"/>
      <c r="L208" s="24"/>
      <c r="M208" s="24"/>
      <c r="N208" s="24"/>
      <c r="O208" s="24"/>
      <c r="P208" s="24"/>
      <c r="Q208" s="24"/>
      <c r="R208" s="24"/>
      <c r="S208" s="24"/>
      <c r="T208" s="24"/>
      <c r="U208" s="24"/>
      <c r="V208" s="24"/>
      <c r="W208" s="24"/>
      <c r="X208" s="24"/>
      <c r="Y208" s="24"/>
      <c r="Z208" s="24"/>
      <c r="AA208" s="24"/>
      <c r="AB208" s="24"/>
      <c r="AC208" s="24"/>
    </row>
    <row r="209" spans="1:29" ht="40.5" customHeight="1" x14ac:dyDescent="0.35">
      <c r="A209" s="24"/>
      <c r="B209" s="192"/>
      <c r="C209" s="91"/>
      <c r="D209" s="24" t="s">
        <v>378</v>
      </c>
      <c r="E209" s="141">
        <v>16944.884999999998</v>
      </c>
      <c r="F209" s="128">
        <f t="shared" ref="F209:F210" si="3">E209*$E$168</f>
        <v>91.499999999999986</v>
      </c>
      <c r="G209" s="128">
        <f t="shared" ref="G209:H209" si="4">E209*$E$196</f>
        <v>28806.304499999995</v>
      </c>
      <c r="H209" s="129">
        <f t="shared" si="4"/>
        <v>155.54999999999998</v>
      </c>
      <c r="I209" s="169" t="s">
        <v>379</v>
      </c>
      <c r="J209" s="170"/>
      <c r="K209" s="24"/>
      <c r="L209" s="24"/>
      <c r="M209" s="24"/>
      <c r="N209" s="24"/>
      <c r="O209" s="24"/>
      <c r="P209" s="24"/>
      <c r="Q209" s="24"/>
      <c r="R209" s="24"/>
      <c r="S209" s="24"/>
      <c r="T209" s="24"/>
      <c r="U209" s="24"/>
      <c r="V209" s="24"/>
      <c r="W209" s="24"/>
      <c r="X209" s="24"/>
      <c r="Y209" s="24"/>
      <c r="Z209" s="24"/>
      <c r="AA209" s="24"/>
      <c r="AB209" s="24"/>
      <c r="AC209" s="24"/>
    </row>
    <row r="210" spans="1:29" ht="40.5" customHeight="1" x14ac:dyDescent="0.35">
      <c r="A210" s="24"/>
      <c r="B210" s="192"/>
      <c r="C210" s="91"/>
      <c r="D210" s="24" t="s">
        <v>380</v>
      </c>
      <c r="E210" s="141">
        <v>23722.839</v>
      </c>
      <c r="F210" s="128">
        <f t="shared" si="3"/>
        <v>128.1</v>
      </c>
      <c r="G210" s="128">
        <f t="shared" ref="G210:H210" si="5">E210*$E$196</f>
        <v>40328.826300000001</v>
      </c>
      <c r="H210" s="129">
        <f t="shared" si="5"/>
        <v>217.76999999999998</v>
      </c>
      <c r="I210" s="171"/>
      <c r="J210" s="172"/>
      <c r="K210" s="24"/>
      <c r="L210" s="24"/>
      <c r="M210" s="24"/>
      <c r="N210" s="24"/>
      <c r="O210" s="24"/>
      <c r="P210" s="24"/>
      <c r="Q210" s="24"/>
      <c r="R210" s="24"/>
      <c r="S210" s="24"/>
      <c r="T210" s="24"/>
      <c r="U210" s="24"/>
      <c r="V210" s="24"/>
      <c r="W210" s="24"/>
      <c r="X210" s="24"/>
      <c r="Y210" s="24"/>
      <c r="Z210" s="24"/>
      <c r="AA210" s="24"/>
      <c r="AB210" s="24"/>
      <c r="AC210" s="24"/>
    </row>
    <row r="211" spans="1:29" ht="13.5" customHeight="1" x14ac:dyDescent="0.35">
      <c r="A211" s="24"/>
      <c r="B211" s="192"/>
      <c r="C211" s="91"/>
      <c r="D211" s="24"/>
      <c r="E211" s="133"/>
      <c r="F211" s="134"/>
      <c r="G211" s="134"/>
      <c r="H211" s="134"/>
      <c r="I211" s="24"/>
      <c r="J211" s="24"/>
      <c r="K211" s="24"/>
      <c r="L211" s="24"/>
      <c r="M211" s="24"/>
      <c r="N211" s="24"/>
      <c r="O211" s="24"/>
      <c r="P211" s="24"/>
      <c r="Q211" s="24"/>
      <c r="R211" s="24"/>
      <c r="S211" s="24"/>
      <c r="T211" s="24"/>
      <c r="U211" s="24"/>
      <c r="V211" s="24"/>
      <c r="W211" s="24"/>
      <c r="X211" s="24"/>
      <c r="Y211" s="24"/>
      <c r="Z211" s="24"/>
      <c r="AA211" s="24"/>
      <c r="AB211" s="24"/>
      <c r="AC211" s="24"/>
    </row>
    <row r="212" spans="1:29" ht="24" customHeight="1" x14ac:dyDescent="0.35">
      <c r="A212" s="24"/>
      <c r="B212" s="192"/>
      <c r="C212" s="91"/>
      <c r="D212" s="68" t="s">
        <v>381</v>
      </c>
      <c r="E212" s="133"/>
      <c r="F212" s="134"/>
      <c r="G212" s="134"/>
      <c r="H212" s="134"/>
      <c r="I212" s="24"/>
      <c r="J212" s="24"/>
      <c r="K212" s="24"/>
      <c r="L212" s="24"/>
      <c r="M212" s="24"/>
      <c r="N212" s="24"/>
      <c r="O212" s="24"/>
      <c r="P212" s="24"/>
      <c r="Q212" s="24"/>
      <c r="R212" s="24"/>
      <c r="S212" s="24"/>
      <c r="T212" s="24"/>
      <c r="U212" s="24"/>
      <c r="V212" s="24"/>
      <c r="W212" s="24"/>
      <c r="X212" s="24"/>
      <c r="Y212" s="24"/>
      <c r="Z212" s="24"/>
      <c r="AA212" s="24"/>
      <c r="AB212" s="24"/>
      <c r="AC212" s="24"/>
    </row>
    <row r="213" spans="1:29" ht="24.75" customHeight="1" x14ac:dyDescent="0.35">
      <c r="A213" s="24"/>
      <c r="B213" s="192"/>
      <c r="C213" s="91"/>
      <c r="D213" s="24" t="s">
        <v>382</v>
      </c>
      <c r="E213" s="141">
        <v>70000</v>
      </c>
      <c r="F213" s="128">
        <f t="shared" ref="F213:F216" si="6">E213*$E$168</f>
        <v>377.99017225552137</v>
      </c>
      <c r="G213" s="128">
        <f t="shared" ref="G213:H213" si="7">E213*$E$196</f>
        <v>119000</v>
      </c>
      <c r="H213" s="129">
        <f t="shared" si="7"/>
        <v>642.58329283438627</v>
      </c>
      <c r="I213" s="169" t="s">
        <v>383</v>
      </c>
      <c r="J213" s="170"/>
      <c r="K213" s="24"/>
      <c r="L213" s="24"/>
      <c r="M213" s="24"/>
      <c r="N213" s="24"/>
      <c r="O213" s="24"/>
      <c r="P213" s="24"/>
      <c r="Q213" s="24"/>
      <c r="R213" s="24"/>
      <c r="S213" s="24"/>
      <c r="T213" s="24"/>
      <c r="U213" s="24"/>
      <c r="V213" s="24"/>
      <c r="W213" s="24"/>
      <c r="X213" s="24"/>
      <c r="Y213" s="24"/>
      <c r="Z213" s="24"/>
      <c r="AA213" s="24"/>
      <c r="AB213" s="24"/>
      <c r="AC213" s="24"/>
    </row>
    <row r="214" spans="1:29" ht="24.75" customHeight="1" x14ac:dyDescent="0.35">
      <c r="A214" s="24"/>
      <c r="B214" s="192"/>
      <c r="C214" s="91"/>
      <c r="D214" s="24" t="s">
        <v>384</v>
      </c>
      <c r="E214" s="141">
        <v>40000</v>
      </c>
      <c r="F214" s="128">
        <f t="shared" si="6"/>
        <v>215.99438414601221</v>
      </c>
      <c r="G214" s="128">
        <f t="shared" ref="G214:H214" si="8">E214*$E$196</f>
        <v>68000</v>
      </c>
      <c r="H214" s="129">
        <f t="shared" si="8"/>
        <v>367.19045304822072</v>
      </c>
      <c r="I214" s="173"/>
      <c r="J214" s="174"/>
      <c r="K214" s="24"/>
      <c r="L214" s="24"/>
      <c r="M214" s="24"/>
      <c r="N214" s="24"/>
      <c r="O214" s="24"/>
      <c r="P214" s="24"/>
      <c r="Q214" s="24"/>
      <c r="R214" s="24"/>
      <c r="S214" s="24"/>
      <c r="T214" s="24"/>
      <c r="U214" s="24"/>
      <c r="V214" s="24"/>
      <c r="W214" s="24"/>
      <c r="X214" s="24"/>
      <c r="Y214" s="24"/>
      <c r="Z214" s="24"/>
      <c r="AA214" s="24"/>
      <c r="AB214" s="24"/>
      <c r="AC214" s="24"/>
    </row>
    <row r="215" spans="1:29" ht="24.75" customHeight="1" x14ac:dyDescent="0.35">
      <c r="A215" s="24"/>
      <c r="B215" s="192"/>
      <c r="C215" s="91"/>
      <c r="D215" s="24" t="s">
        <v>385</v>
      </c>
      <c r="E215" s="141">
        <v>40000</v>
      </c>
      <c r="F215" s="128">
        <f t="shared" si="6"/>
        <v>215.99438414601221</v>
      </c>
      <c r="G215" s="128">
        <f t="shared" ref="G215:H215" si="9">E215*$E$196</f>
        <v>68000</v>
      </c>
      <c r="H215" s="129">
        <f t="shared" si="9"/>
        <v>367.19045304822072</v>
      </c>
      <c r="I215" s="173"/>
      <c r="J215" s="174"/>
      <c r="K215" s="24"/>
      <c r="L215" s="24"/>
      <c r="M215" s="24"/>
      <c r="N215" s="24"/>
      <c r="O215" s="24"/>
      <c r="P215" s="24"/>
      <c r="Q215" s="24"/>
      <c r="R215" s="24"/>
      <c r="S215" s="24"/>
      <c r="T215" s="24"/>
      <c r="U215" s="24"/>
      <c r="V215" s="24"/>
      <c r="W215" s="24"/>
      <c r="X215" s="24"/>
      <c r="Y215" s="24"/>
      <c r="Z215" s="24"/>
      <c r="AA215" s="24"/>
      <c r="AB215" s="24"/>
      <c r="AC215" s="24"/>
    </row>
    <row r="216" spans="1:29" ht="24.75" customHeight="1" x14ac:dyDescent="0.35">
      <c r="A216" s="24"/>
      <c r="B216" s="193"/>
      <c r="C216" s="91"/>
      <c r="D216" s="24" t="s">
        <v>386</v>
      </c>
      <c r="E216" s="141">
        <v>92000</v>
      </c>
      <c r="F216" s="128">
        <f t="shared" si="6"/>
        <v>496.78708353582806</v>
      </c>
      <c r="G216" s="128">
        <f t="shared" ref="G216:H216" si="10">E216*$E$196</f>
        <v>156400</v>
      </c>
      <c r="H216" s="129">
        <f t="shared" si="10"/>
        <v>844.5380420109077</v>
      </c>
      <c r="I216" s="171"/>
      <c r="J216" s="172"/>
      <c r="K216" s="24"/>
      <c r="L216" s="24"/>
      <c r="M216" s="24"/>
      <c r="N216" s="24"/>
      <c r="O216" s="24"/>
      <c r="P216" s="24"/>
      <c r="Q216" s="24"/>
      <c r="R216" s="24"/>
      <c r="S216" s="24"/>
      <c r="T216" s="24"/>
      <c r="U216" s="24"/>
      <c r="V216" s="24"/>
      <c r="W216" s="24"/>
      <c r="X216" s="24"/>
      <c r="Y216" s="24"/>
      <c r="Z216" s="24"/>
      <c r="AA216" s="24"/>
      <c r="AB216" s="24"/>
      <c r="AC216" s="24"/>
    </row>
    <row r="217" spans="1:29" ht="13.5" customHeight="1" x14ac:dyDescent="0.35">
      <c r="A217" s="24"/>
      <c r="B217" s="24"/>
      <c r="C217" s="31"/>
      <c r="D217" s="24"/>
      <c r="E217" s="24"/>
      <c r="F217" s="24"/>
      <c r="G217" s="24"/>
      <c r="H217" s="24"/>
      <c r="I217" s="65"/>
      <c r="J217" s="24"/>
      <c r="K217" s="24"/>
      <c r="L217" s="24"/>
      <c r="M217" s="24"/>
      <c r="N217" s="24"/>
      <c r="O217" s="24"/>
      <c r="P217" s="24"/>
      <c r="Q217" s="24"/>
      <c r="R217" s="24"/>
      <c r="S217" s="24"/>
      <c r="T217" s="24"/>
      <c r="U217" s="24"/>
      <c r="V217" s="24"/>
      <c r="W217" s="24"/>
      <c r="X217" s="24"/>
      <c r="Y217" s="24"/>
      <c r="Z217" s="24"/>
      <c r="AA217" s="24"/>
      <c r="AB217" s="24"/>
      <c r="AC217" s="24"/>
    </row>
    <row r="218" spans="1:29" ht="13.5" customHeight="1" x14ac:dyDescent="0.35">
      <c r="A218" s="24"/>
      <c r="B218" s="24"/>
      <c r="C218" s="31"/>
      <c r="D218" s="24"/>
      <c r="E218" s="24"/>
      <c r="F218" s="24"/>
      <c r="G218" s="24"/>
      <c r="H218" s="24"/>
      <c r="I218" s="65"/>
      <c r="J218" s="24"/>
      <c r="K218" s="24"/>
      <c r="L218" s="24"/>
      <c r="M218" s="24"/>
      <c r="N218" s="24"/>
      <c r="O218" s="24"/>
      <c r="P218" s="24"/>
      <c r="Q218" s="24"/>
      <c r="R218" s="24"/>
      <c r="S218" s="24"/>
      <c r="T218" s="24"/>
      <c r="U218" s="24"/>
      <c r="V218" s="24"/>
      <c r="W218" s="24"/>
      <c r="X218" s="24"/>
      <c r="Y218" s="24"/>
      <c r="Z218" s="24"/>
      <c r="AA218" s="24"/>
      <c r="AB218" s="24"/>
      <c r="AC218" s="24"/>
    </row>
    <row r="219" spans="1:29" ht="13.5" customHeight="1" x14ac:dyDescent="0.35">
      <c r="A219" s="100"/>
      <c r="B219" s="35"/>
      <c r="C219" s="85"/>
      <c r="D219" s="37"/>
      <c r="E219" s="37"/>
      <c r="F219" s="37"/>
      <c r="G219" s="37"/>
      <c r="H219" s="37"/>
      <c r="I219" s="37"/>
      <c r="J219" s="37"/>
      <c r="K219" s="37"/>
      <c r="L219" s="24"/>
      <c r="M219" s="24"/>
      <c r="N219" s="24"/>
      <c r="O219" s="24"/>
      <c r="P219" s="24"/>
      <c r="Q219" s="24"/>
      <c r="R219" s="24"/>
      <c r="S219" s="24"/>
      <c r="T219" s="24"/>
      <c r="U219" s="24"/>
      <c r="V219" s="24"/>
      <c r="W219" s="24"/>
      <c r="X219" s="24"/>
      <c r="Y219" s="24"/>
      <c r="Z219" s="24"/>
      <c r="AA219" s="24"/>
      <c r="AB219" s="24"/>
      <c r="AC219" s="24"/>
    </row>
    <row r="220" spans="1:29" ht="13.5" customHeight="1" x14ac:dyDescent="0.35">
      <c r="A220" s="43"/>
      <c r="B220" s="38"/>
      <c r="C220" s="50"/>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row>
    <row r="221" spans="1:29" ht="13.5" customHeight="1" x14ac:dyDescent="0.35">
      <c r="A221" s="24"/>
      <c r="B221" s="24"/>
      <c r="C221" s="31"/>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row>
    <row r="222" spans="1:29" ht="13.5" customHeight="1" x14ac:dyDescent="0.35">
      <c r="A222" s="24"/>
      <c r="B222" s="24"/>
      <c r="C222" s="31"/>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row>
    <row r="223" spans="1:29" ht="13.5" customHeight="1" x14ac:dyDescent="0.35">
      <c r="A223" s="24"/>
      <c r="B223" s="24"/>
      <c r="C223" s="31"/>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row>
    <row r="224" spans="1:29" ht="13.5" customHeight="1" x14ac:dyDescent="0.35">
      <c r="A224" s="24"/>
      <c r="B224" s="24"/>
      <c r="C224" s="31"/>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row>
    <row r="225" spans="1:29" ht="13.5" customHeight="1" x14ac:dyDescent="0.35">
      <c r="A225" s="24"/>
      <c r="B225" s="24"/>
      <c r="C225" s="31"/>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row>
    <row r="226" spans="1:29" ht="13.5" customHeight="1" x14ac:dyDescent="0.35">
      <c r="A226" s="24"/>
      <c r="B226" s="24"/>
      <c r="C226" s="31"/>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row>
    <row r="227" spans="1:29" ht="13.5" customHeight="1" x14ac:dyDescent="0.35">
      <c r="A227" s="24"/>
      <c r="B227" s="24"/>
      <c r="C227" s="31"/>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row>
    <row r="228" spans="1:29" ht="13.5" customHeight="1" x14ac:dyDescent="0.35">
      <c r="A228" s="24"/>
      <c r="B228" s="24"/>
      <c r="C228" s="31"/>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row>
    <row r="229" spans="1:29" ht="13.5" customHeight="1" x14ac:dyDescent="0.35">
      <c r="A229" s="24"/>
      <c r="B229" s="24"/>
      <c r="C229" s="31"/>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row>
    <row r="230" spans="1:29" ht="13.5" customHeight="1" x14ac:dyDescent="0.35">
      <c r="A230" s="24"/>
      <c r="B230" s="24"/>
      <c r="C230" s="31"/>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row>
    <row r="231" spans="1:29" ht="13.5" customHeight="1" x14ac:dyDescent="0.35">
      <c r="A231" s="24"/>
      <c r="B231" s="24"/>
      <c r="C231" s="31"/>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row>
    <row r="232" spans="1:29" ht="13.5" customHeight="1" x14ac:dyDescent="0.35">
      <c r="A232" s="24"/>
      <c r="B232" s="24"/>
      <c r="C232" s="31"/>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row>
    <row r="233" spans="1:29" ht="13.5" customHeight="1" x14ac:dyDescent="0.35">
      <c r="A233" s="24"/>
      <c r="B233" s="24"/>
      <c r="C233" s="31"/>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row>
    <row r="234" spans="1:29" ht="13.5" customHeight="1" x14ac:dyDescent="0.35">
      <c r="A234" s="24"/>
      <c r="B234" s="24"/>
      <c r="C234" s="31"/>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row>
    <row r="235" spans="1:29" ht="13.5" customHeight="1" x14ac:dyDescent="0.35">
      <c r="A235" s="24"/>
      <c r="B235" s="24"/>
      <c r="C235" s="31"/>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row>
    <row r="236" spans="1:29" ht="13.5" customHeight="1" x14ac:dyDescent="0.35">
      <c r="A236" s="24"/>
      <c r="B236" s="24"/>
      <c r="C236" s="31"/>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row>
    <row r="237" spans="1:29" ht="13.5" customHeight="1" x14ac:dyDescent="0.35">
      <c r="A237" s="24"/>
      <c r="B237" s="24"/>
      <c r="C237" s="31"/>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row>
    <row r="238" spans="1:29" ht="13.5" customHeight="1" x14ac:dyDescent="0.35">
      <c r="A238" s="24"/>
      <c r="B238" s="24"/>
      <c r="C238" s="31"/>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row>
    <row r="239" spans="1:29" ht="13.5" customHeight="1" x14ac:dyDescent="0.35">
      <c r="A239" s="24"/>
      <c r="B239" s="24"/>
      <c r="C239" s="31"/>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row>
    <row r="240" spans="1:29" ht="13.5" customHeight="1" x14ac:dyDescent="0.35">
      <c r="A240" s="24"/>
      <c r="B240" s="24"/>
      <c r="C240" s="31"/>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row>
    <row r="241" spans="1:29" ht="13.5" customHeight="1" x14ac:dyDescent="0.35">
      <c r="A241" s="24"/>
      <c r="B241" s="24"/>
      <c r="C241" s="31"/>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row>
    <row r="242" spans="1:29" ht="13.5" customHeight="1" x14ac:dyDescent="0.35">
      <c r="A242" s="24"/>
      <c r="B242" s="24"/>
      <c r="C242" s="31"/>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row>
    <row r="243" spans="1:29" ht="13.5" customHeight="1" x14ac:dyDescent="0.35">
      <c r="A243" s="24"/>
      <c r="B243" s="24"/>
      <c r="C243" s="31"/>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row>
    <row r="244" spans="1:29" ht="13.5" customHeight="1" x14ac:dyDescent="0.35">
      <c r="A244" s="24"/>
      <c r="B244" s="24"/>
      <c r="C244" s="31"/>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row>
    <row r="245" spans="1:29" ht="13.5" customHeight="1" x14ac:dyDescent="0.35">
      <c r="A245" s="24"/>
      <c r="B245" s="24"/>
      <c r="C245" s="31"/>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row>
    <row r="246" spans="1:29" ht="13.5" customHeight="1" x14ac:dyDescent="0.35">
      <c r="A246" s="24"/>
      <c r="B246" s="24"/>
      <c r="C246" s="31"/>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row>
    <row r="247" spans="1:29" ht="13.5" customHeight="1" x14ac:dyDescent="0.35">
      <c r="A247" s="24"/>
      <c r="B247" s="24"/>
      <c r="C247" s="31"/>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row>
    <row r="248" spans="1:29" ht="13.5" customHeight="1" x14ac:dyDescent="0.35">
      <c r="A248" s="24"/>
      <c r="B248" s="24"/>
      <c r="C248" s="31"/>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row>
    <row r="249" spans="1:29" ht="13.5" customHeight="1" x14ac:dyDescent="0.35">
      <c r="A249" s="24"/>
      <c r="B249" s="24"/>
      <c r="C249" s="31"/>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row>
    <row r="250" spans="1:29" ht="13.5" customHeight="1" x14ac:dyDescent="0.35">
      <c r="A250" s="24"/>
      <c r="B250" s="24"/>
      <c r="C250" s="31"/>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row>
    <row r="251" spans="1:29" ht="13.5" customHeight="1" x14ac:dyDescent="0.35">
      <c r="A251" s="24"/>
      <c r="B251" s="24"/>
      <c r="C251" s="31"/>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row>
    <row r="252" spans="1:29" ht="13.5" customHeight="1" x14ac:dyDescent="0.35">
      <c r="A252" s="24"/>
      <c r="B252" s="24"/>
      <c r="C252" s="31"/>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row>
    <row r="253" spans="1:29" ht="13.5" customHeight="1" x14ac:dyDescent="0.35">
      <c r="A253" s="24"/>
      <c r="B253" s="24"/>
      <c r="C253" s="31"/>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row>
    <row r="254" spans="1:29" ht="13.5" customHeight="1" x14ac:dyDescent="0.35">
      <c r="A254" s="24"/>
      <c r="B254" s="24"/>
      <c r="C254" s="31"/>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row>
    <row r="255" spans="1:29" ht="13.5" customHeight="1" x14ac:dyDescent="0.35">
      <c r="A255" s="24"/>
      <c r="B255" s="24"/>
      <c r="C255" s="31"/>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row>
    <row r="256" spans="1:29" ht="13.5" customHeight="1" x14ac:dyDescent="0.35">
      <c r="A256" s="24"/>
      <c r="B256" s="24"/>
      <c r="C256" s="31"/>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row>
    <row r="257" spans="1:29" ht="13.5" customHeight="1" x14ac:dyDescent="0.35">
      <c r="A257" s="24"/>
      <c r="B257" s="24"/>
      <c r="C257" s="31"/>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row>
    <row r="258" spans="1:29" ht="13.5" customHeight="1" x14ac:dyDescent="0.35">
      <c r="A258" s="24"/>
      <c r="B258" s="24"/>
      <c r="C258" s="31"/>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row>
    <row r="259" spans="1:29" ht="13.5" customHeight="1" x14ac:dyDescent="0.35">
      <c r="A259" s="24"/>
      <c r="B259" s="24"/>
      <c r="C259" s="31"/>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row>
    <row r="260" spans="1:29" ht="13.5" customHeight="1" x14ac:dyDescent="0.35">
      <c r="A260" s="24"/>
      <c r="B260" s="24"/>
      <c r="C260" s="31"/>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row>
    <row r="261" spans="1:29" ht="13.5" customHeight="1" x14ac:dyDescent="0.35">
      <c r="A261" s="24"/>
      <c r="B261" s="24"/>
      <c r="C261" s="31"/>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row>
    <row r="262" spans="1:29" ht="13.5" customHeight="1" x14ac:dyDescent="0.35">
      <c r="A262" s="24"/>
      <c r="B262" s="24"/>
      <c r="C262" s="31"/>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row>
    <row r="263" spans="1:29" ht="13.5" customHeight="1" x14ac:dyDescent="0.35">
      <c r="A263" s="24"/>
      <c r="B263" s="24"/>
      <c r="C263" s="31"/>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row>
    <row r="264" spans="1:29" ht="13.5" customHeight="1" x14ac:dyDescent="0.35">
      <c r="A264" s="24"/>
      <c r="B264" s="24"/>
      <c r="C264" s="31"/>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row>
    <row r="265" spans="1:29" ht="13.5" customHeight="1" x14ac:dyDescent="0.35">
      <c r="A265" s="24"/>
      <c r="B265" s="24"/>
      <c r="C265" s="31"/>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row>
    <row r="266" spans="1:29" ht="13.5" customHeight="1" x14ac:dyDescent="0.35">
      <c r="A266" s="24"/>
      <c r="B266" s="24"/>
      <c r="C266" s="31"/>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row>
    <row r="267" spans="1:29" ht="13.5" customHeight="1" x14ac:dyDescent="0.35">
      <c r="A267" s="24"/>
      <c r="B267" s="24"/>
      <c r="C267" s="31"/>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row>
    <row r="268" spans="1:29" ht="13.5" customHeight="1" x14ac:dyDescent="0.35">
      <c r="A268" s="24"/>
      <c r="B268" s="24"/>
      <c r="C268" s="31"/>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row>
    <row r="269" spans="1:29" ht="13.5" customHeight="1" x14ac:dyDescent="0.35">
      <c r="A269" s="24"/>
      <c r="B269" s="24"/>
      <c r="C269" s="31"/>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row>
    <row r="270" spans="1:29" ht="13.5" customHeight="1" x14ac:dyDescent="0.35">
      <c r="A270" s="24"/>
      <c r="B270" s="24"/>
      <c r="C270" s="31"/>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row>
    <row r="271" spans="1:29" ht="13.5" customHeight="1" x14ac:dyDescent="0.35">
      <c r="A271" s="24"/>
      <c r="B271" s="24"/>
      <c r="C271" s="31"/>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row>
    <row r="272" spans="1:29" ht="13.5" customHeight="1" x14ac:dyDescent="0.35">
      <c r="A272" s="24"/>
      <c r="B272" s="24"/>
      <c r="C272" s="31"/>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row>
    <row r="273" spans="1:29" ht="13.5" customHeight="1" x14ac:dyDescent="0.35">
      <c r="A273" s="24"/>
      <c r="B273" s="24"/>
      <c r="C273" s="31"/>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row>
    <row r="274" spans="1:29" ht="13.5" customHeight="1" x14ac:dyDescent="0.35">
      <c r="A274" s="24"/>
      <c r="B274" s="24"/>
      <c r="C274" s="31"/>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row>
    <row r="275" spans="1:29" ht="13.5" customHeight="1" x14ac:dyDescent="0.35">
      <c r="A275" s="24"/>
      <c r="B275" s="24"/>
      <c r="C275" s="31"/>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row>
    <row r="276" spans="1:29" ht="13.5" customHeight="1" x14ac:dyDescent="0.35">
      <c r="A276" s="24"/>
      <c r="B276" s="24"/>
      <c r="C276" s="31"/>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row>
    <row r="277" spans="1:29" ht="13.5" customHeight="1" x14ac:dyDescent="0.35">
      <c r="A277" s="24"/>
      <c r="B277" s="24"/>
      <c r="C277" s="31"/>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row>
    <row r="278" spans="1:29" ht="13.5" customHeight="1" x14ac:dyDescent="0.35">
      <c r="A278" s="24"/>
      <c r="B278" s="24"/>
      <c r="C278" s="31"/>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row>
    <row r="279" spans="1:29" ht="13.5" customHeight="1" x14ac:dyDescent="0.35">
      <c r="A279" s="24"/>
      <c r="B279" s="24"/>
      <c r="C279" s="31"/>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row>
    <row r="280" spans="1:29" ht="13.5" customHeight="1" x14ac:dyDescent="0.35">
      <c r="A280" s="24"/>
      <c r="B280" s="24"/>
      <c r="C280" s="31"/>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row>
    <row r="281" spans="1:29" ht="13.5" customHeight="1" x14ac:dyDescent="0.35">
      <c r="A281" s="24"/>
      <c r="B281" s="24"/>
      <c r="C281" s="31"/>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row>
    <row r="282" spans="1:29" ht="13.5" customHeight="1" x14ac:dyDescent="0.35">
      <c r="A282" s="24"/>
      <c r="B282" s="24"/>
      <c r="C282" s="31"/>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row>
    <row r="283" spans="1:29" ht="13.5" customHeight="1" x14ac:dyDescent="0.35">
      <c r="A283" s="24"/>
      <c r="B283" s="24"/>
      <c r="C283" s="31"/>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row>
    <row r="284" spans="1:29" ht="13.5" customHeight="1" x14ac:dyDescent="0.35">
      <c r="A284" s="24"/>
      <c r="B284" s="24"/>
      <c r="C284" s="31"/>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row>
    <row r="285" spans="1:29" ht="13.5" customHeight="1" x14ac:dyDescent="0.35">
      <c r="A285" s="24"/>
      <c r="B285" s="24"/>
      <c r="C285" s="31"/>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row>
    <row r="286" spans="1:29" ht="13.5" customHeight="1" x14ac:dyDescent="0.35">
      <c r="A286" s="24"/>
      <c r="B286" s="24"/>
      <c r="C286" s="31"/>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row>
    <row r="287" spans="1:29" ht="13.5" customHeight="1" x14ac:dyDescent="0.35">
      <c r="A287" s="24"/>
      <c r="B287" s="24"/>
      <c r="C287" s="31"/>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row>
    <row r="288" spans="1:29" ht="13.5" customHeight="1" x14ac:dyDescent="0.35">
      <c r="A288" s="24"/>
      <c r="B288" s="24"/>
      <c r="C288" s="31"/>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row>
    <row r="289" spans="1:29" ht="13.5" customHeight="1" x14ac:dyDescent="0.35">
      <c r="A289" s="24"/>
      <c r="B289" s="24"/>
      <c r="C289" s="31"/>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row>
    <row r="290" spans="1:29" ht="13.5" customHeight="1" x14ac:dyDescent="0.35">
      <c r="A290" s="24"/>
      <c r="B290" s="24"/>
      <c r="C290" s="31"/>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row>
    <row r="291" spans="1:29" ht="13.5" customHeight="1" x14ac:dyDescent="0.35">
      <c r="A291" s="24"/>
      <c r="B291" s="24"/>
      <c r="C291" s="31"/>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row>
    <row r="292" spans="1:29" ht="13.5" customHeight="1" x14ac:dyDescent="0.35">
      <c r="A292" s="24"/>
      <c r="B292" s="24"/>
      <c r="C292" s="31"/>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row>
    <row r="293" spans="1:29" ht="13.5" customHeight="1" x14ac:dyDescent="0.35">
      <c r="A293" s="24"/>
      <c r="B293" s="24"/>
      <c r="C293" s="31"/>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row>
    <row r="294" spans="1:29" ht="13.5" customHeight="1" x14ac:dyDescent="0.35">
      <c r="A294" s="24"/>
      <c r="B294" s="24"/>
      <c r="C294" s="31"/>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row>
    <row r="295" spans="1:29" ht="13.5" customHeight="1" x14ac:dyDescent="0.35">
      <c r="A295" s="24"/>
      <c r="B295" s="24"/>
      <c r="C295" s="31"/>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row>
    <row r="296" spans="1:29" ht="13.5" customHeight="1" x14ac:dyDescent="0.35">
      <c r="A296" s="24"/>
      <c r="B296" s="24"/>
      <c r="C296" s="31"/>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row>
    <row r="297" spans="1:29" ht="13.5" customHeight="1" x14ac:dyDescent="0.35">
      <c r="A297" s="24"/>
      <c r="B297" s="24"/>
      <c r="C297" s="31"/>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row>
    <row r="298" spans="1:29" ht="13.5" customHeight="1" x14ac:dyDescent="0.35">
      <c r="A298" s="24"/>
      <c r="B298" s="24"/>
      <c r="C298" s="31"/>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row>
    <row r="299" spans="1:29" ht="13.5" customHeight="1" x14ac:dyDescent="0.35">
      <c r="A299" s="24"/>
      <c r="B299" s="24"/>
      <c r="C299" s="31"/>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row>
    <row r="300" spans="1:29" ht="13.5" customHeight="1" x14ac:dyDescent="0.35">
      <c r="A300" s="24"/>
      <c r="B300" s="24"/>
      <c r="C300" s="31"/>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row>
    <row r="301" spans="1:29" ht="13.5" customHeight="1" x14ac:dyDescent="0.35">
      <c r="A301" s="24"/>
      <c r="B301" s="24"/>
      <c r="C301" s="31"/>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row>
    <row r="302" spans="1:29" ht="13.5" customHeight="1" x14ac:dyDescent="0.35">
      <c r="A302" s="24"/>
      <c r="B302" s="24"/>
      <c r="C302" s="31"/>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row>
    <row r="303" spans="1:29" ht="13.5" customHeight="1" x14ac:dyDescent="0.35">
      <c r="A303" s="24"/>
      <c r="B303" s="24"/>
      <c r="C303" s="31"/>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row>
    <row r="304" spans="1:29" ht="13.5" customHeight="1" x14ac:dyDescent="0.35">
      <c r="A304" s="24"/>
      <c r="B304" s="24"/>
      <c r="C304" s="31"/>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row>
    <row r="305" spans="1:29" ht="13.5" customHeight="1" x14ac:dyDescent="0.35">
      <c r="A305" s="24"/>
      <c r="B305" s="24"/>
      <c r="C305" s="31"/>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row>
    <row r="306" spans="1:29" ht="13.5" customHeight="1" x14ac:dyDescent="0.35">
      <c r="A306" s="24"/>
      <c r="B306" s="24"/>
      <c r="C306" s="31"/>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row>
    <row r="307" spans="1:29" ht="13.5" customHeight="1" x14ac:dyDescent="0.35">
      <c r="A307" s="24"/>
      <c r="B307" s="24"/>
      <c r="C307" s="31"/>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row>
    <row r="308" spans="1:29" ht="13.5" customHeight="1" x14ac:dyDescent="0.35">
      <c r="A308" s="24"/>
      <c r="B308" s="24"/>
      <c r="C308" s="31"/>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row>
    <row r="309" spans="1:29" ht="13.5" customHeight="1" x14ac:dyDescent="0.35">
      <c r="A309" s="24"/>
      <c r="B309" s="24"/>
      <c r="C309" s="31"/>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row>
    <row r="310" spans="1:29" ht="13.5" customHeight="1" x14ac:dyDescent="0.35">
      <c r="A310" s="24"/>
      <c r="B310" s="24"/>
      <c r="C310" s="31"/>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row>
    <row r="311" spans="1:29" ht="13.5" customHeight="1" x14ac:dyDescent="0.35">
      <c r="A311" s="24"/>
      <c r="B311" s="24"/>
      <c r="C311" s="31"/>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row>
    <row r="312" spans="1:29" ht="13.5" customHeight="1" x14ac:dyDescent="0.35">
      <c r="A312" s="24"/>
      <c r="B312" s="24"/>
      <c r="C312" s="31"/>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row>
    <row r="313" spans="1:29" ht="13.5" customHeight="1" x14ac:dyDescent="0.35">
      <c r="A313" s="24"/>
      <c r="B313" s="24"/>
      <c r="C313" s="31"/>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row>
    <row r="314" spans="1:29" ht="13.5" customHeight="1" x14ac:dyDescent="0.35">
      <c r="A314" s="24"/>
      <c r="B314" s="24"/>
      <c r="C314" s="31"/>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row>
    <row r="315" spans="1:29" ht="13.5" customHeight="1" x14ac:dyDescent="0.35">
      <c r="A315" s="24"/>
      <c r="B315" s="24"/>
      <c r="C315" s="31"/>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row>
    <row r="316" spans="1:29" ht="13.5" customHeight="1" x14ac:dyDescent="0.35">
      <c r="A316" s="24"/>
      <c r="B316" s="24"/>
      <c r="C316" s="31"/>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row>
    <row r="317" spans="1:29" ht="13.5" customHeight="1" x14ac:dyDescent="0.35">
      <c r="A317" s="24"/>
      <c r="B317" s="24"/>
      <c r="C317" s="31"/>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row>
    <row r="318" spans="1:29" ht="13.5" customHeight="1" x14ac:dyDescent="0.35">
      <c r="A318" s="24"/>
      <c r="B318" s="24"/>
      <c r="C318" s="31"/>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row>
    <row r="319" spans="1:29" ht="13.5" customHeight="1" x14ac:dyDescent="0.35">
      <c r="A319" s="24"/>
      <c r="B319" s="24"/>
      <c r="C319" s="31"/>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row>
    <row r="320" spans="1:29" ht="13.5" customHeight="1" x14ac:dyDescent="0.35">
      <c r="A320" s="24"/>
      <c r="B320" s="24"/>
      <c r="C320" s="31"/>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row>
    <row r="321" spans="1:29" ht="13.5" customHeight="1" x14ac:dyDescent="0.35">
      <c r="A321" s="24"/>
      <c r="B321" s="24"/>
      <c r="C321" s="31"/>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row>
    <row r="322" spans="1:29" ht="13.5" customHeight="1" x14ac:dyDescent="0.35">
      <c r="A322" s="24"/>
      <c r="B322" s="24"/>
      <c r="C322" s="31"/>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row>
    <row r="323" spans="1:29" ht="13.5" customHeight="1" x14ac:dyDescent="0.35">
      <c r="A323" s="24"/>
      <c r="B323" s="24"/>
      <c r="C323" s="31"/>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row>
    <row r="324" spans="1:29" ht="13.5" customHeight="1" x14ac:dyDescent="0.35">
      <c r="A324" s="24"/>
      <c r="B324" s="24"/>
      <c r="C324" s="31"/>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row>
    <row r="325" spans="1:29" ht="13.5" customHeight="1" x14ac:dyDescent="0.35">
      <c r="A325" s="24"/>
      <c r="B325" s="24"/>
      <c r="C325" s="31"/>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row>
    <row r="326" spans="1:29" ht="13.5" customHeight="1" x14ac:dyDescent="0.35">
      <c r="A326" s="24"/>
      <c r="B326" s="24"/>
      <c r="C326" s="31"/>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row>
    <row r="327" spans="1:29" ht="13.5" customHeight="1" x14ac:dyDescent="0.35">
      <c r="A327" s="24"/>
      <c r="B327" s="24"/>
      <c r="C327" s="31"/>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row>
    <row r="328" spans="1:29" ht="13.5" customHeight="1" x14ac:dyDescent="0.35">
      <c r="A328" s="24"/>
      <c r="B328" s="24"/>
      <c r="C328" s="31"/>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row>
    <row r="329" spans="1:29" ht="13.5" customHeight="1" x14ac:dyDescent="0.35">
      <c r="A329" s="24"/>
      <c r="B329" s="24"/>
      <c r="C329" s="31"/>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row>
    <row r="330" spans="1:29" ht="13.5" customHeight="1" x14ac:dyDescent="0.35">
      <c r="A330" s="24"/>
      <c r="B330" s="24"/>
      <c r="C330" s="31"/>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row>
    <row r="331" spans="1:29" ht="13.5" customHeight="1" x14ac:dyDescent="0.35">
      <c r="A331" s="24"/>
      <c r="B331" s="24"/>
      <c r="C331" s="31"/>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row>
    <row r="332" spans="1:29" ht="13.5" customHeight="1" x14ac:dyDescent="0.35">
      <c r="A332" s="24"/>
      <c r="B332" s="24"/>
      <c r="C332" s="31"/>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row>
    <row r="333" spans="1:29" ht="13.5" customHeight="1" x14ac:dyDescent="0.35">
      <c r="A333" s="24"/>
      <c r="B333" s="24"/>
      <c r="C333" s="31"/>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row>
    <row r="334" spans="1:29" ht="13.5" customHeight="1" x14ac:dyDescent="0.35">
      <c r="A334" s="24"/>
      <c r="B334" s="24"/>
      <c r="C334" s="31"/>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row>
    <row r="335" spans="1:29" ht="13.5" customHeight="1" x14ac:dyDescent="0.35">
      <c r="A335" s="24"/>
      <c r="B335" s="24"/>
      <c r="C335" s="31"/>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row>
    <row r="336" spans="1:29" ht="13.5" customHeight="1" x14ac:dyDescent="0.35">
      <c r="A336" s="24"/>
      <c r="B336" s="24"/>
      <c r="C336" s="31"/>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row>
    <row r="337" spans="1:29" ht="13.5" customHeight="1" x14ac:dyDescent="0.35">
      <c r="A337" s="24"/>
      <c r="B337" s="24"/>
      <c r="C337" s="31"/>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row>
    <row r="338" spans="1:29" ht="13.5" customHeight="1" x14ac:dyDescent="0.35">
      <c r="A338" s="24"/>
      <c r="B338" s="24"/>
      <c r="C338" s="31"/>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row>
    <row r="339" spans="1:29" ht="13.5" customHeight="1" x14ac:dyDescent="0.35">
      <c r="A339" s="24"/>
      <c r="B339" s="24"/>
      <c r="C339" s="31"/>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row>
    <row r="340" spans="1:29" ht="13.5" customHeight="1" x14ac:dyDescent="0.35">
      <c r="A340" s="24"/>
      <c r="B340" s="24"/>
      <c r="C340" s="31"/>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row>
    <row r="341" spans="1:29" ht="13.5" customHeight="1" x14ac:dyDescent="0.35">
      <c r="A341" s="24"/>
      <c r="B341" s="24"/>
      <c r="C341" s="31"/>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row>
    <row r="342" spans="1:29" ht="13.5" customHeight="1" x14ac:dyDescent="0.35">
      <c r="A342" s="24"/>
      <c r="B342" s="24"/>
      <c r="C342" s="31"/>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row>
    <row r="343" spans="1:29" ht="13.5" customHeight="1" x14ac:dyDescent="0.35">
      <c r="A343" s="24"/>
      <c r="B343" s="24"/>
      <c r="C343" s="31"/>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row>
    <row r="344" spans="1:29" ht="13.5" customHeight="1" x14ac:dyDescent="0.35">
      <c r="A344" s="24"/>
      <c r="B344" s="24"/>
      <c r="C344" s="31"/>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row>
    <row r="345" spans="1:29" ht="13.5" customHeight="1" x14ac:dyDescent="0.35">
      <c r="A345" s="24"/>
      <c r="B345" s="24"/>
      <c r="C345" s="31"/>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row>
    <row r="346" spans="1:29" ht="13.5" customHeight="1" x14ac:dyDescent="0.35">
      <c r="A346" s="24"/>
      <c r="B346" s="24"/>
      <c r="C346" s="31"/>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row>
    <row r="347" spans="1:29" ht="13.5" customHeight="1" x14ac:dyDescent="0.35">
      <c r="A347" s="24"/>
      <c r="B347" s="24"/>
      <c r="C347" s="31"/>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row>
    <row r="348" spans="1:29" ht="13.5" customHeight="1" x14ac:dyDescent="0.35">
      <c r="A348" s="24"/>
      <c r="B348" s="24"/>
      <c r="C348" s="31"/>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row>
    <row r="349" spans="1:29" ht="13.5" customHeight="1" x14ac:dyDescent="0.35">
      <c r="A349" s="24"/>
      <c r="B349" s="24"/>
      <c r="C349" s="31"/>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row>
    <row r="350" spans="1:29" ht="13.5" customHeight="1" x14ac:dyDescent="0.35">
      <c r="A350" s="24"/>
      <c r="B350" s="24"/>
      <c r="C350" s="31"/>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row>
    <row r="351" spans="1:29" ht="13.5" customHeight="1" x14ac:dyDescent="0.35">
      <c r="A351" s="24"/>
      <c r="B351" s="24"/>
      <c r="C351" s="31"/>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row>
    <row r="352" spans="1:29" ht="13.5" customHeight="1" x14ac:dyDescent="0.35">
      <c r="A352" s="24"/>
      <c r="B352" s="24"/>
      <c r="C352" s="31"/>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row>
    <row r="353" spans="1:29" ht="13.5" customHeight="1" x14ac:dyDescent="0.35">
      <c r="A353" s="24"/>
      <c r="B353" s="24"/>
      <c r="C353" s="31"/>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row>
    <row r="354" spans="1:29" ht="13.5" customHeight="1" x14ac:dyDescent="0.35">
      <c r="A354" s="24"/>
      <c r="B354" s="24"/>
      <c r="C354" s="31"/>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row>
    <row r="355" spans="1:29" ht="13.5" customHeight="1" x14ac:dyDescent="0.35">
      <c r="A355" s="24"/>
      <c r="B355" s="24"/>
      <c r="C355" s="31"/>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row>
    <row r="356" spans="1:29" ht="13.5" customHeight="1" x14ac:dyDescent="0.35">
      <c r="A356" s="24"/>
      <c r="B356" s="24"/>
      <c r="C356" s="31"/>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row>
    <row r="357" spans="1:29" ht="13.5" customHeight="1" x14ac:dyDescent="0.35">
      <c r="A357" s="24"/>
      <c r="B357" s="24"/>
      <c r="C357" s="31"/>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row>
    <row r="358" spans="1:29" ht="13.5" customHeight="1" x14ac:dyDescent="0.35">
      <c r="A358" s="24"/>
      <c r="B358" s="24"/>
      <c r="C358" s="31"/>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row>
    <row r="359" spans="1:29" ht="13.5" customHeight="1" x14ac:dyDescent="0.35">
      <c r="A359" s="24"/>
      <c r="B359" s="24"/>
      <c r="C359" s="31"/>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row>
    <row r="360" spans="1:29" ht="13.5" customHeight="1" x14ac:dyDescent="0.35">
      <c r="A360" s="24"/>
      <c r="B360" s="24"/>
      <c r="C360" s="31"/>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row>
    <row r="361" spans="1:29" ht="13.5" customHeight="1" x14ac:dyDescent="0.35">
      <c r="A361" s="24"/>
      <c r="B361" s="24"/>
      <c r="C361" s="31"/>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row>
    <row r="362" spans="1:29" ht="13.5" customHeight="1" x14ac:dyDescent="0.35">
      <c r="A362" s="24"/>
      <c r="B362" s="24"/>
      <c r="C362" s="31"/>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row>
    <row r="363" spans="1:29" ht="13.5" customHeight="1" x14ac:dyDescent="0.35">
      <c r="A363" s="24"/>
      <c r="B363" s="24"/>
      <c r="C363" s="31"/>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row>
    <row r="364" spans="1:29" ht="13.5" customHeight="1" x14ac:dyDescent="0.35">
      <c r="A364" s="24"/>
      <c r="B364" s="24"/>
      <c r="C364" s="31"/>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row>
    <row r="365" spans="1:29" ht="13.5" customHeight="1" x14ac:dyDescent="0.35">
      <c r="A365" s="24"/>
      <c r="B365" s="24"/>
      <c r="C365" s="31"/>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row>
    <row r="366" spans="1:29" ht="13.5" customHeight="1" x14ac:dyDescent="0.35">
      <c r="A366" s="24"/>
      <c r="B366" s="24"/>
      <c r="C366" s="31"/>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row>
    <row r="367" spans="1:29" ht="13.5" customHeight="1" x14ac:dyDescent="0.35">
      <c r="A367" s="24"/>
      <c r="B367" s="24"/>
      <c r="C367" s="31"/>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row>
    <row r="368" spans="1:29" ht="13.5" customHeight="1" x14ac:dyDescent="0.35">
      <c r="A368" s="24"/>
      <c r="B368" s="24"/>
      <c r="C368" s="31"/>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row>
    <row r="369" spans="1:29" ht="13.5" customHeight="1" x14ac:dyDescent="0.35">
      <c r="A369" s="24"/>
      <c r="B369" s="24"/>
      <c r="C369" s="31"/>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row>
    <row r="370" spans="1:29" ht="13.5" customHeight="1" x14ac:dyDescent="0.35">
      <c r="A370" s="24"/>
      <c r="B370" s="24"/>
      <c r="C370" s="31"/>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row>
    <row r="371" spans="1:29" ht="13.5" customHeight="1" x14ac:dyDescent="0.35">
      <c r="A371" s="24"/>
      <c r="B371" s="24"/>
      <c r="C371" s="31"/>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row>
    <row r="372" spans="1:29" ht="13.5" customHeight="1" x14ac:dyDescent="0.35">
      <c r="A372" s="24"/>
      <c r="B372" s="24"/>
      <c r="C372" s="31"/>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row>
    <row r="373" spans="1:29" ht="13.5" customHeight="1" x14ac:dyDescent="0.35">
      <c r="A373" s="24"/>
      <c r="B373" s="24"/>
      <c r="C373" s="31"/>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row>
    <row r="374" spans="1:29" ht="13.5" customHeight="1" x14ac:dyDescent="0.35">
      <c r="A374" s="24"/>
      <c r="B374" s="24"/>
      <c r="C374" s="31"/>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row>
    <row r="375" spans="1:29" ht="13.5" customHeight="1" x14ac:dyDescent="0.35">
      <c r="A375" s="24"/>
      <c r="B375" s="24"/>
      <c r="C375" s="31"/>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row>
    <row r="376" spans="1:29" ht="13.5" customHeight="1" x14ac:dyDescent="0.35">
      <c r="A376" s="24"/>
      <c r="B376" s="24"/>
      <c r="C376" s="31"/>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row>
    <row r="377" spans="1:29" ht="13.5" customHeight="1" x14ac:dyDescent="0.35">
      <c r="A377" s="24"/>
      <c r="B377" s="24"/>
      <c r="C377" s="31"/>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row>
    <row r="378" spans="1:29" ht="13.5" customHeight="1" x14ac:dyDescent="0.35">
      <c r="A378" s="24"/>
      <c r="B378" s="24"/>
      <c r="C378" s="31"/>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row>
    <row r="379" spans="1:29" ht="13.5" customHeight="1" x14ac:dyDescent="0.35">
      <c r="A379" s="24"/>
      <c r="B379" s="24"/>
      <c r="C379" s="31"/>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row>
    <row r="380" spans="1:29" ht="13.5" customHeight="1" x14ac:dyDescent="0.35">
      <c r="A380" s="24"/>
      <c r="B380" s="24"/>
      <c r="C380" s="31"/>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row>
    <row r="381" spans="1:29" ht="13.5" customHeight="1" x14ac:dyDescent="0.35">
      <c r="A381" s="24"/>
      <c r="B381" s="24"/>
      <c r="C381" s="31"/>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row>
    <row r="382" spans="1:29" ht="13.5" customHeight="1" x14ac:dyDescent="0.35">
      <c r="A382" s="24"/>
      <c r="B382" s="24"/>
      <c r="C382" s="31"/>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row>
    <row r="383" spans="1:29" ht="13.5" customHeight="1" x14ac:dyDescent="0.35">
      <c r="A383" s="24"/>
      <c r="B383" s="24"/>
      <c r="C383" s="31"/>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row>
    <row r="384" spans="1:29" ht="13.5" customHeight="1" x14ac:dyDescent="0.35">
      <c r="A384" s="24"/>
      <c r="B384" s="24"/>
      <c r="C384" s="31"/>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row>
    <row r="385" spans="1:29" ht="13.5" customHeight="1" x14ac:dyDescent="0.35">
      <c r="A385" s="24"/>
      <c r="B385" s="24"/>
      <c r="C385" s="31"/>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row>
    <row r="386" spans="1:29" ht="13.5" customHeight="1" x14ac:dyDescent="0.35">
      <c r="A386" s="24"/>
      <c r="B386" s="24"/>
      <c r="C386" s="31"/>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row>
    <row r="387" spans="1:29" ht="13.5" customHeight="1" x14ac:dyDescent="0.35">
      <c r="A387" s="24"/>
      <c r="B387" s="24"/>
      <c r="C387" s="31"/>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row>
    <row r="388" spans="1:29" ht="13.5" customHeight="1" x14ac:dyDescent="0.35">
      <c r="A388" s="24"/>
      <c r="B388" s="24"/>
      <c r="C388" s="31"/>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row>
    <row r="389" spans="1:29" ht="13.5" customHeight="1" x14ac:dyDescent="0.35">
      <c r="A389" s="24"/>
      <c r="B389" s="24"/>
      <c r="C389" s="31"/>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row>
    <row r="390" spans="1:29" ht="13.5" customHeight="1" x14ac:dyDescent="0.35">
      <c r="A390" s="24"/>
      <c r="B390" s="24"/>
      <c r="C390" s="31"/>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row>
    <row r="391" spans="1:29" ht="13.5" customHeight="1" x14ac:dyDescent="0.35">
      <c r="A391" s="24"/>
      <c r="B391" s="24"/>
      <c r="C391" s="31"/>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row>
    <row r="392" spans="1:29" ht="13.5" customHeight="1" x14ac:dyDescent="0.35">
      <c r="A392" s="24"/>
      <c r="B392" s="24"/>
      <c r="C392" s="31"/>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row>
    <row r="393" spans="1:29" ht="13.5" customHeight="1" x14ac:dyDescent="0.35">
      <c r="A393" s="24"/>
      <c r="B393" s="24"/>
      <c r="C393" s="31"/>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row>
    <row r="394" spans="1:29" ht="13.5" customHeight="1" x14ac:dyDescent="0.35">
      <c r="A394" s="24"/>
      <c r="B394" s="24"/>
      <c r="C394" s="31"/>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row>
    <row r="395" spans="1:29" ht="13.5" customHeight="1" x14ac:dyDescent="0.35">
      <c r="A395" s="24"/>
      <c r="B395" s="24"/>
      <c r="C395" s="31"/>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row>
    <row r="396" spans="1:29" ht="13.5" customHeight="1" x14ac:dyDescent="0.35">
      <c r="A396" s="24"/>
      <c r="B396" s="24"/>
      <c r="C396" s="31"/>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row>
    <row r="397" spans="1:29" ht="13.5" customHeight="1" x14ac:dyDescent="0.35">
      <c r="A397" s="24"/>
      <c r="B397" s="24"/>
      <c r="C397" s="31"/>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row>
    <row r="398" spans="1:29" ht="13.5" customHeight="1" x14ac:dyDescent="0.35">
      <c r="A398" s="24"/>
      <c r="B398" s="24"/>
      <c r="C398" s="31"/>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row>
    <row r="399" spans="1:29" ht="13.5" customHeight="1" x14ac:dyDescent="0.35">
      <c r="A399" s="24"/>
      <c r="B399" s="24"/>
      <c r="C399" s="31"/>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row>
    <row r="400" spans="1:29" ht="13.5" customHeight="1" x14ac:dyDescent="0.35">
      <c r="A400" s="24"/>
      <c r="B400" s="24"/>
      <c r="C400" s="31"/>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row>
    <row r="401" spans="1:29" ht="13.5" customHeight="1" x14ac:dyDescent="0.35">
      <c r="A401" s="24"/>
      <c r="B401" s="24"/>
      <c r="C401" s="31"/>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row>
    <row r="402" spans="1:29" ht="13.5" customHeight="1" x14ac:dyDescent="0.35">
      <c r="A402" s="24"/>
      <c r="B402" s="24"/>
      <c r="C402" s="31"/>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row>
    <row r="403" spans="1:29" ht="13.5" customHeight="1" x14ac:dyDescent="0.35">
      <c r="A403" s="24"/>
      <c r="B403" s="24"/>
      <c r="C403" s="31"/>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row>
    <row r="404" spans="1:29" ht="13.5" customHeight="1" x14ac:dyDescent="0.35">
      <c r="A404" s="24"/>
      <c r="B404" s="24"/>
      <c r="C404" s="31"/>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row>
    <row r="405" spans="1:29" ht="13.5" customHeight="1" x14ac:dyDescent="0.35">
      <c r="A405" s="24"/>
      <c r="B405" s="24"/>
      <c r="C405" s="31"/>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row>
    <row r="406" spans="1:29" ht="13.5" customHeight="1" x14ac:dyDescent="0.35">
      <c r="A406" s="24"/>
      <c r="B406" s="24"/>
      <c r="C406" s="31"/>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row>
    <row r="407" spans="1:29" ht="13.5" customHeight="1" x14ac:dyDescent="0.35">
      <c r="A407" s="24"/>
      <c r="B407" s="24"/>
      <c r="C407" s="31"/>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row>
    <row r="408" spans="1:29" ht="13.5" customHeight="1" x14ac:dyDescent="0.35">
      <c r="A408" s="24"/>
      <c r="B408" s="24"/>
      <c r="C408" s="31"/>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row>
    <row r="409" spans="1:29" ht="13.5" customHeight="1" x14ac:dyDescent="0.35">
      <c r="A409" s="24"/>
      <c r="B409" s="24"/>
      <c r="C409" s="31"/>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row>
    <row r="410" spans="1:29" ht="13.5" customHeight="1" x14ac:dyDescent="0.35">
      <c r="A410" s="24"/>
      <c r="B410" s="24"/>
      <c r="C410" s="31"/>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row>
    <row r="411" spans="1:29" ht="13.5" customHeight="1" x14ac:dyDescent="0.35">
      <c r="A411" s="24"/>
      <c r="B411" s="24"/>
      <c r="C411" s="31"/>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row>
    <row r="412" spans="1:29" ht="13.5" customHeight="1" x14ac:dyDescent="0.35">
      <c r="A412" s="24"/>
      <c r="B412" s="24"/>
      <c r="C412" s="31"/>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row>
    <row r="413" spans="1:29" ht="13.5" customHeight="1" x14ac:dyDescent="0.35">
      <c r="A413" s="24"/>
      <c r="B413" s="24"/>
      <c r="C413" s="31"/>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row>
    <row r="414" spans="1:29" ht="13.5" customHeight="1" x14ac:dyDescent="0.35">
      <c r="A414" s="24"/>
      <c r="B414" s="24"/>
      <c r="C414" s="31"/>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row>
    <row r="415" spans="1:29" ht="13.5" customHeight="1" x14ac:dyDescent="0.35">
      <c r="A415" s="24"/>
      <c r="B415" s="24"/>
      <c r="C415" s="31"/>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row>
    <row r="416" spans="1:29" ht="13.5" customHeight="1" x14ac:dyDescent="0.35">
      <c r="A416" s="24"/>
      <c r="B416" s="24"/>
      <c r="C416" s="31"/>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row>
    <row r="417" spans="1:29" ht="13.5" customHeight="1" x14ac:dyDescent="0.35">
      <c r="A417" s="24"/>
      <c r="B417" s="24"/>
      <c r="C417" s="31"/>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row>
    <row r="418" spans="1:29" ht="13.5" customHeight="1" x14ac:dyDescent="0.35">
      <c r="A418" s="24"/>
      <c r="B418" s="24"/>
      <c r="C418" s="31"/>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row>
    <row r="419" spans="1:29" ht="13.5" customHeight="1" x14ac:dyDescent="0.35">
      <c r="A419" s="24"/>
      <c r="B419" s="24"/>
      <c r="C419" s="31"/>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row>
    <row r="420" spans="1:29" ht="13.5" customHeight="1" x14ac:dyDescent="0.35">
      <c r="A420" s="24"/>
      <c r="B420" s="24"/>
      <c r="C420" s="31"/>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row>
    <row r="421" spans="1:29" ht="13.5" customHeight="1" x14ac:dyDescent="0.35">
      <c r="A421" s="24"/>
      <c r="B421" s="24"/>
      <c r="C421" s="31"/>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row>
    <row r="422" spans="1:29" ht="13.5" customHeight="1" x14ac:dyDescent="0.35">
      <c r="A422" s="24"/>
      <c r="B422" s="24"/>
      <c r="C422" s="31"/>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row>
    <row r="423" spans="1:29" ht="13.5" customHeight="1" x14ac:dyDescent="0.35">
      <c r="A423" s="24"/>
      <c r="B423" s="24"/>
      <c r="C423" s="31"/>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row>
    <row r="424" spans="1:29" ht="13.5" customHeight="1" x14ac:dyDescent="0.35">
      <c r="A424" s="24"/>
      <c r="B424" s="24"/>
      <c r="C424" s="31"/>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row>
    <row r="425" spans="1:29" ht="13.5" customHeight="1" x14ac:dyDescent="0.35">
      <c r="A425" s="24"/>
      <c r="B425" s="24"/>
      <c r="C425" s="31"/>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row>
    <row r="426" spans="1:29" ht="13.5" customHeight="1" x14ac:dyDescent="0.35">
      <c r="A426" s="24"/>
      <c r="B426" s="24"/>
      <c r="C426" s="31"/>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row>
    <row r="427" spans="1:29" ht="13.5" customHeight="1" x14ac:dyDescent="0.35">
      <c r="A427" s="24"/>
      <c r="B427" s="24"/>
      <c r="C427" s="31"/>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row>
    <row r="428" spans="1:29" ht="13.5" customHeight="1" x14ac:dyDescent="0.35">
      <c r="A428" s="24"/>
      <c r="B428" s="24"/>
      <c r="C428" s="31"/>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row>
    <row r="429" spans="1:29" ht="13.5" customHeight="1" x14ac:dyDescent="0.35">
      <c r="A429" s="24"/>
      <c r="B429" s="24"/>
      <c r="C429" s="31"/>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row>
    <row r="430" spans="1:29" ht="13.5" customHeight="1" x14ac:dyDescent="0.35">
      <c r="A430" s="24"/>
      <c r="B430" s="24"/>
      <c r="C430" s="31"/>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row>
    <row r="431" spans="1:29" ht="13.5" customHeight="1" x14ac:dyDescent="0.35">
      <c r="A431" s="24"/>
      <c r="B431" s="24"/>
      <c r="C431" s="31"/>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row>
    <row r="432" spans="1:29" ht="13.5" customHeight="1" x14ac:dyDescent="0.35">
      <c r="A432" s="24"/>
      <c r="B432" s="24"/>
      <c r="C432" s="31"/>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row>
    <row r="433" spans="1:29" ht="13.5" customHeight="1" x14ac:dyDescent="0.35">
      <c r="A433" s="24"/>
      <c r="B433" s="24"/>
      <c r="C433" s="31"/>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row>
    <row r="434" spans="1:29" ht="13.5" customHeight="1" x14ac:dyDescent="0.35">
      <c r="A434" s="24"/>
      <c r="B434" s="24"/>
      <c r="C434" s="31"/>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row>
    <row r="435" spans="1:29" ht="13.5" customHeight="1" x14ac:dyDescent="0.35">
      <c r="A435" s="24"/>
      <c r="B435" s="24"/>
      <c r="C435" s="31"/>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row>
    <row r="436" spans="1:29" ht="13.5" customHeight="1" x14ac:dyDescent="0.35">
      <c r="A436" s="24"/>
      <c r="B436" s="24"/>
      <c r="C436" s="31"/>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row>
    <row r="437" spans="1:29" ht="13.5" customHeight="1" x14ac:dyDescent="0.35">
      <c r="A437" s="24"/>
      <c r="B437" s="24"/>
      <c r="C437" s="31"/>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row>
    <row r="438" spans="1:29" ht="13.5" customHeight="1" x14ac:dyDescent="0.35">
      <c r="A438" s="24"/>
      <c r="B438" s="24"/>
      <c r="C438" s="31"/>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row>
    <row r="439" spans="1:29" ht="13.5" customHeight="1" x14ac:dyDescent="0.35">
      <c r="A439" s="24"/>
      <c r="B439" s="24"/>
      <c r="C439" s="31"/>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row>
    <row r="440" spans="1:29" ht="13.5" customHeight="1" x14ac:dyDescent="0.35">
      <c r="A440" s="24"/>
      <c r="B440" s="24"/>
      <c r="C440" s="31"/>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row>
    <row r="441" spans="1:29" ht="13.5" customHeight="1" x14ac:dyDescent="0.35">
      <c r="A441" s="24"/>
      <c r="B441" s="24"/>
      <c r="C441" s="31"/>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row>
    <row r="442" spans="1:29" ht="13.5" customHeight="1" x14ac:dyDescent="0.35">
      <c r="A442" s="24"/>
      <c r="B442" s="24"/>
      <c r="C442" s="31"/>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row>
    <row r="443" spans="1:29" ht="13.5" customHeight="1" x14ac:dyDescent="0.35">
      <c r="A443" s="24"/>
      <c r="B443" s="24"/>
      <c r="C443" s="31"/>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row>
    <row r="444" spans="1:29" ht="13.5" customHeight="1" x14ac:dyDescent="0.35">
      <c r="A444" s="24"/>
      <c r="B444" s="24"/>
      <c r="C444" s="31"/>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row>
    <row r="445" spans="1:29" ht="13.5" customHeight="1" x14ac:dyDescent="0.35">
      <c r="A445" s="24"/>
      <c r="B445" s="24"/>
      <c r="C445" s="31"/>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row>
    <row r="446" spans="1:29" ht="13.5" customHeight="1" x14ac:dyDescent="0.35">
      <c r="A446" s="24"/>
      <c r="B446" s="24"/>
      <c r="C446" s="31"/>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row>
    <row r="447" spans="1:29" ht="13.5" customHeight="1" x14ac:dyDescent="0.35">
      <c r="A447" s="24"/>
      <c r="B447" s="24"/>
      <c r="C447" s="31"/>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row>
    <row r="448" spans="1:29" ht="13.5" customHeight="1" x14ac:dyDescent="0.35">
      <c r="A448" s="24"/>
      <c r="B448" s="24"/>
      <c r="C448" s="31"/>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row>
    <row r="449" spans="1:29" ht="13.5" customHeight="1" x14ac:dyDescent="0.35">
      <c r="A449" s="24"/>
      <c r="B449" s="24"/>
      <c r="C449" s="31"/>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row>
    <row r="450" spans="1:29" ht="13.5" customHeight="1" x14ac:dyDescent="0.35">
      <c r="A450" s="24"/>
      <c r="B450" s="24"/>
      <c r="C450" s="31"/>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row>
    <row r="451" spans="1:29" ht="13.5" customHeight="1" x14ac:dyDescent="0.35">
      <c r="A451" s="24"/>
      <c r="B451" s="24"/>
      <c r="C451" s="31"/>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row>
    <row r="452" spans="1:29" ht="13.5" customHeight="1" x14ac:dyDescent="0.35">
      <c r="A452" s="24"/>
      <c r="B452" s="24"/>
      <c r="C452" s="31"/>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row>
    <row r="453" spans="1:29" ht="13.5" customHeight="1" x14ac:dyDescent="0.35">
      <c r="A453" s="24"/>
      <c r="B453" s="24"/>
      <c r="C453" s="31"/>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row>
    <row r="454" spans="1:29" ht="13.5" customHeight="1" x14ac:dyDescent="0.35">
      <c r="A454" s="24"/>
      <c r="B454" s="24"/>
      <c r="C454" s="31"/>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row>
    <row r="455" spans="1:29" ht="13.5" customHeight="1" x14ac:dyDescent="0.35">
      <c r="A455" s="24"/>
      <c r="B455" s="24"/>
      <c r="C455" s="31"/>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row>
    <row r="456" spans="1:29" ht="13.5" customHeight="1" x14ac:dyDescent="0.35">
      <c r="A456" s="24"/>
      <c r="B456" s="24"/>
      <c r="C456" s="31"/>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row>
    <row r="457" spans="1:29" ht="13.5" customHeight="1" x14ac:dyDescent="0.35">
      <c r="A457" s="24"/>
      <c r="B457" s="24"/>
      <c r="C457" s="31"/>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row>
    <row r="458" spans="1:29" ht="13.5" customHeight="1" x14ac:dyDescent="0.35">
      <c r="A458" s="24"/>
      <c r="B458" s="24"/>
      <c r="C458" s="31"/>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row>
    <row r="459" spans="1:29" ht="13.5" customHeight="1" x14ac:dyDescent="0.35">
      <c r="A459" s="24"/>
      <c r="B459" s="24"/>
      <c r="C459" s="31"/>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row>
    <row r="460" spans="1:29" ht="13.5" customHeight="1" x14ac:dyDescent="0.35">
      <c r="A460" s="24"/>
      <c r="B460" s="24"/>
      <c r="C460" s="31"/>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row>
    <row r="461" spans="1:29" ht="13.5" customHeight="1" x14ac:dyDescent="0.35">
      <c r="A461" s="24"/>
      <c r="B461" s="24"/>
      <c r="C461" s="31"/>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row>
    <row r="462" spans="1:29" ht="13.5" customHeight="1" x14ac:dyDescent="0.35">
      <c r="A462" s="24"/>
      <c r="B462" s="24"/>
      <c r="C462" s="31"/>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row>
    <row r="463" spans="1:29" ht="13.5" customHeight="1" x14ac:dyDescent="0.35">
      <c r="A463" s="24"/>
      <c r="B463" s="24"/>
      <c r="C463" s="31"/>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row>
    <row r="464" spans="1:29" ht="13.5" customHeight="1" x14ac:dyDescent="0.35">
      <c r="A464" s="24"/>
      <c r="B464" s="24"/>
      <c r="C464" s="31"/>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row>
    <row r="465" spans="1:29" ht="13.5" customHeight="1" x14ac:dyDescent="0.35">
      <c r="A465" s="24"/>
      <c r="B465" s="24"/>
      <c r="C465" s="31"/>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row>
    <row r="466" spans="1:29" ht="13.5" customHeight="1" x14ac:dyDescent="0.35">
      <c r="A466" s="24"/>
      <c r="B466" s="24"/>
      <c r="C466" s="31"/>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row>
    <row r="467" spans="1:29" ht="13.5" customHeight="1" x14ac:dyDescent="0.35">
      <c r="A467" s="24"/>
      <c r="B467" s="24"/>
      <c r="C467" s="31"/>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row>
    <row r="468" spans="1:29" ht="13.5" customHeight="1" x14ac:dyDescent="0.35">
      <c r="A468" s="24"/>
      <c r="B468" s="24"/>
      <c r="C468" s="31"/>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row>
    <row r="469" spans="1:29" ht="13.5" customHeight="1" x14ac:dyDescent="0.35">
      <c r="A469" s="24"/>
      <c r="B469" s="24"/>
      <c r="C469" s="31"/>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row>
    <row r="470" spans="1:29" ht="13.5" customHeight="1" x14ac:dyDescent="0.35">
      <c r="A470" s="24"/>
      <c r="B470" s="24"/>
      <c r="C470" s="31"/>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row>
    <row r="471" spans="1:29" ht="13.5" customHeight="1" x14ac:dyDescent="0.35">
      <c r="A471" s="24"/>
      <c r="B471" s="24"/>
      <c r="C471" s="31"/>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row>
    <row r="472" spans="1:29" ht="13.5" customHeight="1" x14ac:dyDescent="0.35">
      <c r="A472" s="24"/>
      <c r="B472" s="24"/>
      <c r="C472" s="31"/>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row>
    <row r="473" spans="1:29" ht="13.5" customHeight="1" x14ac:dyDescent="0.35">
      <c r="A473" s="24"/>
      <c r="B473" s="24"/>
      <c r="C473" s="31"/>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row>
    <row r="474" spans="1:29" ht="13.5" customHeight="1" x14ac:dyDescent="0.35">
      <c r="A474" s="24"/>
      <c r="B474" s="24"/>
      <c r="C474" s="31"/>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row>
    <row r="475" spans="1:29" ht="13.5" customHeight="1" x14ac:dyDescent="0.35">
      <c r="A475" s="24"/>
      <c r="B475" s="24"/>
      <c r="C475" s="31"/>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row>
    <row r="476" spans="1:29" ht="13.5" customHeight="1" x14ac:dyDescent="0.35">
      <c r="A476" s="24"/>
      <c r="B476" s="24"/>
      <c r="C476" s="31"/>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row>
    <row r="477" spans="1:29" ht="13.5" customHeight="1" x14ac:dyDescent="0.35">
      <c r="A477" s="24"/>
      <c r="B477" s="24"/>
      <c r="C477" s="31"/>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row>
    <row r="478" spans="1:29" ht="13.5" customHeight="1" x14ac:dyDescent="0.35">
      <c r="A478" s="24"/>
      <c r="B478" s="24"/>
      <c r="C478" s="31"/>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row>
    <row r="479" spans="1:29" ht="13.5" customHeight="1" x14ac:dyDescent="0.35">
      <c r="A479" s="24"/>
      <c r="B479" s="24"/>
      <c r="C479" s="31"/>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row>
    <row r="480" spans="1:29" ht="13.5" customHeight="1" x14ac:dyDescent="0.35">
      <c r="A480" s="24"/>
      <c r="B480" s="24"/>
      <c r="C480" s="31"/>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row>
    <row r="481" spans="1:29" ht="13.5" customHeight="1" x14ac:dyDescent="0.35">
      <c r="A481" s="24"/>
      <c r="B481" s="24"/>
      <c r="C481" s="31"/>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row>
    <row r="482" spans="1:29" ht="13.5" customHeight="1" x14ac:dyDescent="0.35">
      <c r="A482" s="24"/>
      <c r="B482" s="24"/>
      <c r="C482" s="31"/>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row>
    <row r="483" spans="1:29" ht="13.5" customHeight="1" x14ac:dyDescent="0.35">
      <c r="A483" s="24"/>
      <c r="B483" s="24"/>
      <c r="C483" s="31"/>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row>
    <row r="484" spans="1:29" ht="13.5" customHeight="1" x14ac:dyDescent="0.35">
      <c r="A484" s="24"/>
      <c r="B484" s="24"/>
      <c r="C484" s="31"/>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row>
    <row r="485" spans="1:29" ht="13.5" customHeight="1" x14ac:dyDescent="0.35">
      <c r="A485" s="24"/>
      <c r="B485" s="24"/>
      <c r="C485" s="31"/>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row>
    <row r="486" spans="1:29" ht="13.5" customHeight="1" x14ac:dyDescent="0.35">
      <c r="A486" s="24"/>
      <c r="B486" s="24"/>
      <c r="C486" s="31"/>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row>
    <row r="487" spans="1:29" ht="13.5" customHeight="1" x14ac:dyDescent="0.35">
      <c r="A487" s="24"/>
      <c r="B487" s="24"/>
      <c r="C487" s="31"/>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row>
    <row r="488" spans="1:29" ht="13.5" customHeight="1" x14ac:dyDescent="0.35">
      <c r="A488" s="24"/>
      <c r="B488" s="24"/>
      <c r="C488" s="31"/>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row>
    <row r="489" spans="1:29" ht="13.5" customHeight="1" x14ac:dyDescent="0.35">
      <c r="A489" s="24"/>
      <c r="B489" s="24"/>
      <c r="C489" s="31"/>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row>
    <row r="490" spans="1:29" ht="13.5" customHeight="1" x14ac:dyDescent="0.35">
      <c r="A490" s="24"/>
      <c r="B490" s="24"/>
      <c r="C490" s="31"/>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row>
    <row r="491" spans="1:29" ht="13.5" customHeight="1" x14ac:dyDescent="0.35">
      <c r="A491" s="24"/>
      <c r="B491" s="24"/>
      <c r="C491" s="31"/>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row>
    <row r="492" spans="1:29" ht="13.5" customHeight="1" x14ac:dyDescent="0.35">
      <c r="A492" s="24"/>
      <c r="B492" s="24"/>
      <c r="C492" s="31"/>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row>
    <row r="493" spans="1:29" ht="13.5" customHeight="1" x14ac:dyDescent="0.35">
      <c r="A493" s="24"/>
      <c r="B493" s="24"/>
      <c r="C493" s="31"/>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row>
    <row r="494" spans="1:29" ht="13.5" customHeight="1" x14ac:dyDescent="0.35">
      <c r="A494" s="24"/>
      <c r="B494" s="24"/>
      <c r="C494" s="31"/>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row>
    <row r="495" spans="1:29" ht="13.5" customHeight="1" x14ac:dyDescent="0.35">
      <c r="A495" s="24"/>
      <c r="B495" s="24"/>
      <c r="C495" s="31"/>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row>
    <row r="496" spans="1:29" ht="13.5" customHeight="1" x14ac:dyDescent="0.35">
      <c r="A496" s="24"/>
      <c r="B496" s="24"/>
      <c r="C496" s="31"/>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row>
    <row r="497" spans="1:29" ht="13.5" customHeight="1" x14ac:dyDescent="0.35">
      <c r="A497" s="24"/>
      <c r="B497" s="24"/>
      <c r="C497" s="31"/>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row>
    <row r="498" spans="1:29" ht="13.5" customHeight="1" x14ac:dyDescent="0.35">
      <c r="A498" s="24"/>
      <c r="B498" s="24"/>
      <c r="C498" s="31"/>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row>
    <row r="499" spans="1:29" ht="13.5" customHeight="1" x14ac:dyDescent="0.35">
      <c r="A499" s="24"/>
      <c r="B499" s="24"/>
      <c r="C499" s="31"/>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row>
    <row r="500" spans="1:29" ht="13.5" customHeight="1" x14ac:dyDescent="0.35">
      <c r="A500" s="24"/>
      <c r="B500" s="24"/>
      <c r="C500" s="31"/>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row>
    <row r="501" spans="1:29" ht="13.5" customHeight="1" x14ac:dyDescent="0.35">
      <c r="A501" s="24"/>
      <c r="B501" s="24"/>
      <c r="C501" s="31"/>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row>
    <row r="502" spans="1:29" ht="13.5" customHeight="1" x14ac:dyDescent="0.35">
      <c r="A502" s="24"/>
      <c r="B502" s="24"/>
      <c r="C502" s="31"/>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row>
    <row r="503" spans="1:29" ht="13.5" customHeight="1" x14ac:dyDescent="0.35">
      <c r="A503" s="24"/>
      <c r="B503" s="24"/>
      <c r="C503" s="31"/>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row>
    <row r="504" spans="1:29" ht="13.5" customHeight="1" x14ac:dyDescent="0.35">
      <c r="A504" s="24"/>
      <c r="B504" s="24"/>
      <c r="C504" s="31"/>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row>
    <row r="505" spans="1:29" ht="13.5" customHeight="1" x14ac:dyDescent="0.35">
      <c r="A505" s="24"/>
      <c r="B505" s="24"/>
      <c r="C505" s="31"/>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row>
    <row r="506" spans="1:29" ht="13.5" customHeight="1" x14ac:dyDescent="0.35">
      <c r="A506" s="24"/>
      <c r="B506" s="24"/>
      <c r="C506" s="31"/>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row>
    <row r="507" spans="1:29" ht="13.5" customHeight="1" x14ac:dyDescent="0.35">
      <c r="A507" s="24"/>
      <c r="B507" s="24"/>
      <c r="C507" s="31"/>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row>
    <row r="508" spans="1:29" ht="13.5" customHeight="1" x14ac:dyDescent="0.35">
      <c r="A508" s="24"/>
      <c r="B508" s="24"/>
      <c r="C508" s="31"/>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row>
    <row r="509" spans="1:29" ht="13.5" customHeight="1" x14ac:dyDescent="0.35">
      <c r="A509" s="24"/>
      <c r="B509" s="24"/>
      <c r="C509" s="31"/>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row>
    <row r="510" spans="1:29" ht="13.5" customHeight="1" x14ac:dyDescent="0.35">
      <c r="A510" s="24"/>
      <c r="B510" s="24"/>
      <c r="C510" s="31"/>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row>
    <row r="511" spans="1:29" ht="13.5" customHeight="1" x14ac:dyDescent="0.35">
      <c r="A511" s="24"/>
      <c r="B511" s="24"/>
      <c r="C511" s="31"/>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row>
    <row r="512" spans="1:29" ht="13.5" customHeight="1" x14ac:dyDescent="0.35">
      <c r="A512" s="24"/>
      <c r="B512" s="24"/>
      <c r="C512" s="31"/>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row>
    <row r="513" spans="1:29" ht="13.5" customHeight="1" x14ac:dyDescent="0.35">
      <c r="A513" s="24"/>
      <c r="B513" s="24"/>
      <c r="C513" s="31"/>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row>
    <row r="514" spans="1:29" ht="13.5" customHeight="1" x14ac:dyDescent="0.35">
      <c r="A514" s="24"/>
      <c r="B514" s="24"/>
      <c r="C514" s="31"/>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row>
    <row r="515" spans="1:29" ht="13.5" customHeight="1" x14ac:dyDescent="0.35">
      <c r="A515" s="24"/>
      <c r="B515" s="24"/>
      <c r="C515" s="31"/>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row>
    <row r="516" spans="1:29" ht="13.5" customHeight="1" x14ac:dyDescent="0.35">
      <c r="A516" s="24"/>
      <c r="B516" s="24"/>
      <c r="C516" s="31"/>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row>
    <row r="517" spans="1:29" ht="13.5" customHeight="1" x14ac:dyDescent="0.35">
      <c r="A517" s="24"/>
      <c r="B517" s="24"/>
      <c r="C517" s="31"/>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row>
    <row r="518" spans="1:29" ht="13.5" customHeight="1" x14ac:dyDescent="0.35">
      <c r="A518" s="24"/>
      <c r="B518" s="24"/>
      <c r="C518" s="31"/>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row>
    <row r="519" spans="1:29" ht="13.5" customHeight="1" x14ac:dyDescent="0.35">
      <c r="A519" s="24"/>
      <c r="B519" s="24"/>
      <c r="C519" s="31"/>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row>
    <row r="520" spans="1:29" ht="13.5" customHeight="1" x14ac:dyDescent="0.35">
      <c r="A520" s="24"/>
      <c r="B520" s="24"/>
      <c r="C520" s="31"/>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row>
    <row r="521" spans="1:29" ht="13.5" customHeight="1" x14ac:dyDescent="0.35">
      <c r="A521" s="24"/>
      <c r="B521" s="24"/>
      <c r="C521" s="31"/>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row>
    <row r="522" spans="1:29" ht="13.5" customHeight="1" x14ac:dyDescent="0.35">
      <c r="A522" s="24"/>
      <c r="B522" s="24"/>
      <c r="C522" s="31"/>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row>
    <row r="523" spans="1:29" ht="13.5" customHeight="1" x14ac:dyDescent="0.35">
      <c r="A523" s="24"/>
      <c r="B523" s="24"/>
      <c r="C523" s="31"/>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row>
    <row r="524" spans="1:29" ht="13.5" customHeight="1" x14ac:dyDescent="0.35">
      <c r="A524" s="24"/>
      <c r="B524" s="24"/>
      <c r="C524" s="31"/>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row>
    <row r="525" spans="1:29" ht="13.5" customHeight="1" x14ac:dyDescent="0.35">
      <c r="A525" s="24"/>
      <c r="B525" s="24"/>
      <c r="C525" s="31"/>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row>
    <row r="526" spans="1:29" ht="13.5" customHeight="1" x14ac:dyDescent="0.35">
      <c r="A526" s="24"/>
      <c r="B526" s="24"/>
      <c r="C526" s="31"/>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row>
    <row r="527" spans="1:29" ht="13.5" customHeight="1" x14ac:dyDescent="0.35">
      <c r="A527" s="24"/>
      <c r="B527" s="24"/>
      <c r="C527" s="31"/>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row>
    <row r="528" spans="1:29" ht="13.5" customHeight="1" x14ac:dyDescent="0.35">
      <c r="A528" s="24"/>
      <c r="B528" s="24"/>
      <c r="C528" s="31"/>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row>
    <row r="529" spans="1:29" ht="13.5" customHeight="1" x14ac:dyDescent="0.35">
      <c r="A529" s="24"/>
      <c r="B529" s="24"/>
      <c r="C529" s="31"/>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row>
    <row r="530" spans="1:29" ht="13.5" customHeight="1" x14ac:dyDescent="0.35">
      <c r="A530" s="24"/>
      <c r="B530" s="24"/>
      <c r="C530" s="31"/>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row>
    <row r="531" spans="1:29" ht="13.5" customHeight="1" x14ac:dyDescent="0.35">
      <c r="A531" s="24"/>
      <c r="B531" s="24"/>
      <c r="C531" s="31"/>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row>
    <row r="532" spans="1:29" ht="13.5" customHeight="1" x14ac:dyDescent="0.35">
      <c r="A532" s="24"/>
      <c r="B532" s="24"/>
      <c r="C532" s="31"/>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row>
    <row r="533" spans="1:29" ht="13.5" customHeight="1" x14ac:dyDescent="0.35">
      <c r="A533" s="24"/>
      <c r="B533" s="24"/>
      <c r="C533" s="31"/>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row>
    <row r="534" spans="1:29" ht="13.5" customHeight="1" x14ac:dyDescent="0.35">
      <c r="A534" s="24"/>
      <c r="B534" s="24"/>
      <c r="C534" s="31"/>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row>
    <row r="535" spans="1:29" ht="13.5" customHeight="1" x14ac:dyDescent="0.35">
      <c r="A535" s="24"/>
      <c r="B535" s="24"/>
      <c r="C535" s="31"/>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row>
    <row r="536" spans="1:29" ht="13.5" customHeight="1" x14ac:dyDescent="0.35">
      <c r="A536" s="24"/>
      <c r="B536" s="24"/>
      <c r="C536" s="31"/>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row>
    <row r="537" spans="1:29" ht="13.5" customHeight="1" x14ac:dyDescent="0.35">
      <c r="A537" s="24"/>
      <c r="B537" s="24"/>
      <c r="C537" s="31"/>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row>
    <row r="538" spans="1:29" ht="13.5" customHeight="1" x14ac:dyDescent="0.35">
      <c r="A538" s="24"/>
      <c r="B538" s="24"/>
      <c r="C538" s="31"/>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row>
    <row r="539" spans="1:29" ht="13.5" customHeight="1" x14ac:dyDescent="0.35">
      <c r="A539" s="24"/>
      <c r="B539" s="24"/>
      <c r="C539" s="31"/>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row>
    <row r="540" spans="1:29" ht="13.5" customHeight="1" x14ac:dyDescent="0.35">
      <c r="A540" s="24"/>
      <c r="B540" s="24"/>
      <c r="C540" s="31"/>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row>
    <row r="541" spans="1:29" ht="13.5" customHeight="1" x14ac:dyDescent="0.35">
      <c r="A541" s="24"/>
      <c r="B541" s="24"/>
      <c r="C541" s="31"/>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row>
    <row r="542" spans="1:29" ht="13.5" customHeight="1" x14ac:dyDescent="0.35">
      <c r="A542" s="24"/>
      <c r="B542" s="24"/>
      <c r="C542" s="31"/>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row>
    <row r="543" spans="1:29" ht="13.5" customHeight="1" x14ac:dyDescent="0.35">
      <c r="A543" s="24"/>
      <c r="B543" s="24"/>
      <c r="C543" s="31"/>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row>
    <row r="544" spans="1:29" ht="13.5" customHeight="1" x14ac:dyDescent="0.35">
      <c r="A544" s="24"/>
      <c r="B544" s="24"/>
      <c r="C544" s="31"/>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row>
    <row r="545" spans="1:29" ht="13.5" customHeight="1" x14ac:dyDescent="0.35">
      <c r="A545" s="24"/>
      <c r="B545" s="24"/>
      <c r="C545" s="31"/>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row>
    <row r="546" spans="1:29" ht="13.5" customHeight="1" x14ac:dyDescent="0.35">
      <c r="A546" s="24"/>
      <c r="B546" s="24"/>
      <c r="C546" s="31"/>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row>
    <row r="547" spans="1:29" ht="13.5" customHeight="1" x14ac:dyDescent="0.35">
      <c r="A547" s="24"/>
      <c r="B547" s="24"/>
      <c r="C547" s="31"/>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row>
    <row r="548" spans="1:29" ht="13.5" customHeight="1" x14ac:dyDescent="0.35">
      <c r="A548" s="24"/>
      <c r="B548" s="24"/>
      <c r="C548" s="31"/>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row>
    <row r="549" spans="1:29" ht="13.5" customHeight="1" x14ac:dyDescent="0.35">
      <c r="A549" s="24"/>
      <c r="B549" s="24"/>
      <c r="C549" s="31"/>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row>
    <row r="550" spans="1:29" ht="13.5" customHeight="1" x14ac:dyDescent="0.35">
      <c r="A550" s="24"/>
      <c r="B550" s="24"/>
      <c r="C550" s="31"/>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row>
    <row r="551" spans="1:29" ht="13.5" customHeight="1" x14ac:dyDescent="0.35">
      <c r="A551" s="24"/>
      <c r="B551" s="24"/>
      <c r="C551" s="31"/>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row>
    <row r="552" spans="1:29" ht="13.5" customHeight="1" x14ac:dyDescent="0.35">
      <c r="A552" s="24"/>
      <c r="B552" s="24"/>
      <c r="C552" s="31"/>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row>
    <row r="553" spans="1:29" ht="13.5" customHeight="1" x14ac:dyDescent="0.35">
      <c r="A553" s="24"/>
      <c r="B553" s="24"/>
      <c r="C553" s="31"/>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row>
    <row r="554" spans="1:29" ht="13.5" customHeight="1" x14ac:dyDescent="0.35">
      <c r="A554" s="24"/>
      <c r="B554" s="24"/>
      <c r="C554" s="31"/>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row>
    <row r="555" spans="1:29" ht="13.5" customHeight="1" x14ac:dyDescent="0.35">
      <c r="A555" s="24"/>
      <c r="B555" s="24"/>
      <c r="C555" s="31"/>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row>
    <row r="556" spans="1:29" ht="13.5" customHeight="1" x14ac:dyDescent="0.35">
      <c r="A556" s="24"/>
      <c r="B556" s="24"/>
      <c r="C556" s="31"/>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row>
    <row r="557" spans="1:29" ht="13.5" customHeight="1" x14ac:dyDescent="0.35">
      <c r="A557" s="24"/>
      <c r="B557" s="24"/>
      <c r="C557" s="31"/>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row>
    <row r="558" spans="1:29" ht="13.5" customHeight="1" x14ac:dyDescent="0.35">
      <c r="A558" s="24"/>
      <c r="B558" s="24"/>
      <c r="C558" s="31"/>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row>
    <row r="559" spans="1:29" ht="13.5" customHeight="1" x14ac:dyDescent="0.35">
      <c r="A559" s="24"/>
      <c r="B559" s="24"/>
      <c r="C559" s="31"/>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row>
    <row r="560" spans="1:29" ht="13.5" customHeight="1" x14ac:dyDescent="0.35">
      <c r="A560" s="24"/>
      <c r="B560" s="24"/>
      <c r="C560" s="31"/>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row>
    <row r="561" spans="1:29" ht="13.5" customHeight="1" x14ac:dyDescent="0.35">
      <c r="A561" s="24"/>
      <c r="B561" s="24"/>
      <c r="C561" s="31"/>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row>
    <row r="562" spans="1:29" ht="13.5" customHeight="1" x14ac:dyDescent="0.35">
      <c r="A562" s="24"/>
      <c r="B562" s="24"/>
      <c r="C562" s="31"/>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row>
    <row r="563" spans="1:29" ht="13.5" customHeight="1" x14ac:dyDescent="0.35">
      <c r="A563" s="24"/>
      <c r="B563" s="24"/>
      <c r="C563" s="31"/>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row>
    <row r="564" spans="1:29" ht="13.5" customHeight="1" x14ac:dyDescent="0.35">
      <c r="A564" s="24"/>
      <c r="B564" s="24"/>
      <c r="C564" s="31"/>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row>
    <row r="565" spans="1:29" ht="13.5" customHeight="1" x14ac:dyDescent="0.35">
      <c r="A565" s="24"/>
      <c r="B565" s="24"/>
      <c r="C565" s="31"/>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row>
    <row r="566" spans="1:29" ht="13.5" customHeight="1" x14ac:dyDescent="0.35">
      <c r="A566" s="24"/>
      <c r="B566" s="24"/>
      <c r="C566" s="31"/>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row>
    <row r="567" spans="1:29" ht="13.5" customHeight="1" x14ac:dyDescent="0.35">
      <c r="A567" s="24"/>
      <c r="B567" s="24"/>
      <c r="C567" s="31"/>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row>
    <row r="568" spans="1:29" ht="13.5" customHeight="1" x14ac:dyDescent="0.35">
      <c r="A568" s="24"/>
      <c r="B568" s="24"/>
      <c r="C568" s="31"/>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row>
    <row r="569" spans="1:29" ht="13.5" customHeight="1" x14ac:dyDescent="0.35">
      <c r="A569" s="24"/>
      <c r="B569" s="24"/>
      <c r="C569" s="31"/>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row>
    <row r="570" spans="1:29" ht="13.5" customHeight="1" x14ac:dyDescent="0.35">
      <c r="A570" s="24"/>
      <c r="B570" s="24"/>
      <c r="C570" s="31"/>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row>
    <row r="571" spans="1:29" ht="13.5" customHeight="1" x14ac:dyDescent="0.35">
      <c r="A571" s="24"/>
      <c r="B571" s="24"/>
      <c r="C571" s="31"/>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row>
    <row r="572" spans="1:29" ht="13.5" customHeight="1" x14ac:dyDescent="0.35">
      <c r="A572" s="24"/>
      <c r="B572" s="24"/>
      <c r="C572" s="31"/>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row>
    <row r="573" spans="1:29" ht="13.5" customHeight="1" x14ac:dyDescent="0.35">
      <c r="A573" s="24"/>
      <c r="B573" s="24"/>
      <c r="C573" s="31"/>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row>
    <row r="574" spans="1:29" ht="13.5" customHeight="1" x14ac:dyDescent="0.35">
      <c r="A574" s="24"/>
      <c r="B574" s="24"/>
      <c r="C574" s="31"/>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row>
    <row r="575" spans="1:29" ht="13.5" customHeight="1" x14ac:dyDescent="0.35">
      <c r="A575" s="24"/>
      <c r="B575" s="24"/>
      <c r="C575" s="31"/>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row>
    <row r="576" spans="1:29" ht="13.5" customHeight="1" x14ac:dyDescent="0.35">
      <c r="A576" s="24"/>
      <c r="B576" s="24"/>
      <c r="C576" s="31"/>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row>
    <row r="577" spans="1:29" ht="13.5" customHeight="1" x14ac:dyDescent="0.35">
      <c r="A577" s="24"/>
      <c r="B577" s="24"/>
      <c r="C577" s="31"/>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row>
    <row r="578" spans="1:29" ht="13.5" customHeight="1" x14ac:dyDescent="0.35">
      <c r="A578" s="24"/>
      <c r="B578" s="24"/>
      <c r="C578" s="31"/>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row>
    <row r="579" spans="1:29" ht="13.5" customHeight="1" x14ac:dyDescent="0.35">
      <c r="A579" s="24"/>
      <c r="B579" s="24"/>
      <c r="C579" s="31"/>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row>
    <row r="580" spans="1:29" ht="13.5" customHeight="1" x14ac:dyDescent="0.35">
      <c r="A580" s="24"/>
      <c r="B580" s="24"/>
      <c r="C580" s="31"/>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row>
    <row r="581" spans="1:29" ht="13.5" customHeight="1" x14ac:dyDescent="0.35">
      <c r="A581" s="24"/>
      <c r="B581" s="24"/>
      <c r="C581" s="31"/>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row>
    <row r="582" spans="1:29" ht="13.5" customHeight="1" x14ac:dyDescent="0.35">
      <c r="A582" s="24"/>
      <c r="B582" s="24"/>
      <c r="C582" s="31"/>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row>
    <row r="583" spans="1:29" ht="13.5" customHeight="1" x14ac:dyDescent="0.35">
      <c r="A583" s="24"/>
      <c r="B583" s="24"/>
      <c r="C583" s="31"/>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row>
    <row r="584" spans="1:29" ht="13.5" customHeight="1" x14ac:dyDescent="0.35">
      <c r="A584" s="24"/>
      <c r="B584" s="24"/>
      <c r="C584" s="31"/>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row>
    <row r="585" spans="1:29" ht="13.5" customHeight="1" x14ac:dyDescent="0.35">
      <c r="A585" s="24"/>
      <c r="B585" s="24"/>
      <c r="C585" s="31"/>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row>
    <row r="586" spans="1:29" ht="13.5" customHeight="1" x14ac:dyDescent="0.35">
      <c r="A586" s="24"/>
      <c r="B586" s="24"/>
      <c r="C586" s="31"/>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row>
    <row r="587" spans="1:29" ht="13.5" customHeight="1" x14ac:dyDescent="0.35">
      <c r="A587" s="24"/>
      <c r="B587" s="24"/>
      <c r="C587" s="31"/>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row>
    <row r="588" spans="1:29" ht="13.5" customHeight="1" x14ac:dyDescent="0.35">
      <c r="A588" s="24"/>
      <c r="B588" s="24"/>
      <c r="C588" s="31"/>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row>
    <row r="589" spans="1:29" ht="13.5" customHeight="1" x14ac:dyDescent="0.35">
      <c r="A589" s="24"/>
      <c r="B589" s="24"/>
      <c r="C589" s="31"/>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row>
    <row r="590" spans="1:29" ht="13.5" customHeight="1" x14ac:dyDescent="0.35">
      <c r="A590" s="24"/>
      <c r="B590" s="24"/>
      <c r="C590" s="31"/>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row>
    <row r="591" spans="1:29" ht="13.5" customHeight="1" x14ac:dyDescent="0.35">
      <c r="A591" s="24"/>
      <c r="B591" s="24"/>
      <c r="C591" s="31"/>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row>
    <row r="592" spans="1:29" ht="13.5" customHeight="1" x14ac:dyDescent="0.35">
      <c r="A592" s="24"/>
      <c r="B592" s="24"/>
      <c r="C592" s="31"/>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row>
    <row r="593" spans="1:29" ht="13.5" customHeight="1" x14ac:dyDescent="0.35">
      <c r="A593" s="24"/>
      <c r="B593" s="24"/>
      <c r="C593" s="31"/>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row>
    <row r="594" spans="1:29" ht="13.5" customHeight="1" x14ac:dyDescent="0.35">
      <c r="A594" s="24"/>
      <c r="B594" s="24"/>
      <c r="C594" s="31"/>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row>
    <row r="595" spans="1:29" ht="13.5" customHeight="1" x14ac:dyDescent="0.35">
      <c r="A595" s="24"/>
      <c r="B595" s="24"/>
      <c r="C595" s="31"/>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row>
    <row r="596" spans="1:29" ht="13.5" customHeight="1" x14ac:dyDescent="0.35">
      <c r="A596" s="24"/>
      <c r="B596" s="24"/>
      <c r="C596" s="31"/>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row>
    <row r="597" spans="1:29" ht="13.5" customHeight="1" x14ac:dyDescent="0.35">
      <c r="A597" s="24"/>
      <c r="B597" s="24"/>
      <c r="C597" s="31"/>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row>
    <row r="598" spans="1:29" ht="13.5" customHeight="1" x14ac:dyDescent="0.35">
      <c r="A598" s="24"/>
      <c r="B598" s="24"/>
      <c r="C598" s="31"/>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row>
    <row r="599" spans="1:29" ht="13.5" customHeight="1" x14ac:dyDescent="0.35">
      <c r="A599" s="24"/>
      <c r="B599" s="24"/>
      <c r="C599" s="31"/>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row>
    <row r="600" spans="1:29" ht="13.5" customHeight="1" x14ac:dyDescent="0.35">
      <c r="A600" s="24"/>
      <c r="B600" s="24"/>
      <c r="C600" s="31"/>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row>
    <row r="601" spans="1:29" ht="13.5" customHeight="1" x14ac:dyDescent="0.35">
      <c r="A601" s="24"/>
      <c r="B601" s="24"/>
      <c r="C601" s="31"/>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row>
    <row r="602" spans="1:29" ht="13.5" customHeight="1" x14ac:dyDescent="0.35">
      <c r="A602" s="24"/>
      <c r="B602" s="24"/>
      <c r="C602" s="31"/>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row>
    <row r="603" spans="1:29" ht="13.5" customHeight="1" x14ac:dyDescent="0.35">
      <c r="A603" s="24"/>
      <c r="B603" s="24"/>
      <c r="C603" s="31"/>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row>
    <row r="604" spans="1:29" ht="13.5" customHeight="1" x14ac:dyDescent="0.35">
      <c r="A604" s="24"/>
      <c r="B604" s="24"/>
      <c r="C604" s="31"/>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row>
    <row r="605" spans="1:29" ht="13.5" customHeight="1" x14ac:dyDescent="0.35">
      <c r="A605" s="24"/>
      <c r="B605" s="24"/>
      <c r="C605" s="31"/>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row>
    <row r="606" spans="1:29" ht="13.5" customHeight="1" x14ac:dyDescent="0.35">
      <c r="A606" s="24"/>
      <c r="B606" s="24"/>
      <c r="C606" s="31"/>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row>
    <row r="607" spans="1:29" ht="13.5" customHeight="1" x14ac:dyDescent="0.35">
      <c r="A607" s="24"/>
      <c r="B607" s="24"/>
      <c r="C607" s="31"/>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row>
    <row r="608" spans="1:29" ht="13.5" customHeight="1" x14ac:dyDescent="0.35">
      <c r="A608" s="24"/>
      <c r="B608" s="24"/>
      <c r="C608" s="31"/>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row>
    <row r="609" spans="1:29" ht="13.5" customHeight="1" x14ac:dyDescent="0.35">
      <c r="A609" s="24"/>
      <c r="B609" s="24"/>
      <c r="C609" s="31"/>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row>
    <row r="610" spans="1:29" ht="13.5" customHeight="1" x14ac:dyDescent="0.35">
      <c r="A610" s="24"/>
      <c r="B610" s="24"/>
      <c r="C610" s="31"/>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row>
    <row r="611" spans="1:29" ht="13.5" customHeight="1" x14ac:dyDescent="0.35">
      <c r="A611" s="24"/>
      <c r="B611" s="24"/>
      <c r="C611" s="31"/>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row>
    <row r="612" spans="1:29" ht="13.5" customHeight="1" x14ac:dyDescent="0.35">
      <c r="A612" s="24"/>
      <c r="B612" s="24"/>
      <c r="C612" s="31"/>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row>
    <row r="613" spans="1:29" ht="13.5" customHeight="1" x14ac:dyDescent="0.35">
      <c r="A613" s="24"/>
      <c r="B613" s="24"/>
      <c r="C613" s="31"/>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row>
    <row r="614" spans="1:29" ht="13.5" customHeight="1" x14ac:dyDescent="0.35">
      <c r="A614" s="24"/>
      <c r="B614" s="24"/>
      <c r="C614" s="31"/>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row>
    <row r="615" spans="1:29" ht="13.5" customHeight="1" x14ac:dyDescent="0.35">
      <c r="A615" s="24"/>
      <c r="B615" s="24"/>
      <c r="C615" s="31"/>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row>
    <row r="616" spans="1:29" ht="13.5" customHeight="1" x14ac:dyDescent="0.35">
      <c r="A616" s="24"/>
      <c r="B616" s="24"/>
      <c r="C616" s="31"/>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row>
    <row r="617" spans="1:29" ht="13.5" customHeight="1" x14ac:dyDescent="0.35">
      <c r="A617" s="24"/>
      <c r="B617" s="24"/>
      <c r="C617" s="31"/>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row>
    <row r="618" spans="1:29" ht="13.5" customHeight="1" x14ac:dyDescent="0.35">
      <c r="A618" s="24"/>
      <c r="B618" s="24"/>
      <c r="C618" s="31"/>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row>
    <row r="619" spans="1:29" ht="13.5" customHeight="1" x14ac:dyDescent="0.35">
      <c r="A619" s="24"/>
      <c r="B619" s="24"/>
      <c r="C619" s="31"/>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row>
    <row r="620" spans="1:29" ht="13.5" customHeight="1" x14ac:dyDescent="0.35">
      <c r="A620" s="24"/>
      <c r="B620" s="24"/>
      <c r="C620" s="31"/>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row>
    <row r="621" spans="1:29" ht="13.5" customHeight="1" x14ac:dyDescent="0.35">
      <c r="A621" s="24"/>
      <c r="B621" s="24"/>
      <c r="C621" s="31"/>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row>
    <row r="622" spans="1:29" ht="13.5" customHeight="1" x14ac:dyDescent="0.35">
      <c r="A622" s="24"/>
      <c r="B622" s="24"/>
      <c r="C622" s="31"/>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row>
    <row r="623" spans="1:29" ht="13.5" customHeight="1" x14ac:dyDescent="0.35">
      <c r="A623" s="24"/>
      <c r="B623" s="24"/>
      <c r="C623" s="31"/>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row>
    <row r="624" spans="1:29" ht="13.5" customHeight="1" x14ac:dyDescent="0.35">
      <c r="A624" s="24"/>
      <c r="B624" s="24"/>
      <c r="C624" s="31"/>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row>
    <row r="625" spans="1:29" ht="13.5" customHeight="1" x14ac:dyDescent="0.35">
      <c r="A625" s="24"/>
      <c r="B625" s="24"/>
      <c r="C625" s="31"/>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row>
    <row r="626" spans="1:29" ht="13.5" customHeight="1" x14ac:dyDescent="0.35">
      <c r="A626" s="24"/>
      <c r="B626" s="24"/>
      <c r="C626" s="31"/>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row>
    <row r="627" spans="1:29" ht="13.5" customHeight="1" x14ac:dyDescent="0.35">
      <c r="A627" s="24"/>
      <c r="B627" s="24"/>
      <c r="C627" s="31"/>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row>
    <row r="628" spans="1:29" ht="13.5" customHeight="1" x14ac:dyDescent="0.35">
      <c r="A628" s="24"/>
      <c r="B628" s="24"/>
      <c r="C628" s="31"/>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row>
    <row r="629" spans="1:29" ht="13.5" customHeight="1" x14ac:dyDescent="0.35">
      <c r="A629" s="24"/>
      <c r="B629" s="24"/>
      <c r="C629" s="31"/>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row>
    <row r="630" spans="1:29" ht="13.5" customHeight="1" x14ac:dyDescent="0.35">
      <c r="A630" s="24"/>
      <c r="B630" s="24"/>
      <c r="C630" s="31"/>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row>
    <row r="631" spans="1:29" ht="13.5" customHeight="1" x14ac:dyDescent="0.35">
      <c r="A631" s="24"/>
      <c r="B631" s="24"/>
      <c r="C631" s="31"/>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row>
    <row r="632" spans="1:29" ht="13.5" customHeight="1" x14ac:dyDescent="0.35">
      <c r="A632" s="24"/>
      <c r="B632" s="24"/>
      <c r="C632" s="31"/>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row>
    <row r="633" spans="1:29" ht="13.5" customHeight="1" x14ac:dyDescent="0.35">
      <c r="A633" s="24"/>
      <c r="B633" s="24"/>
      <c r="C633" s="31"/>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row>
    <row r="634" spans="1:29" ht="13.5" customHeight="1" x14ac:dyDescent="0.35">
      <c r="A634" s="24"/>
      <c r="B634" s="24"/>
      <c r="C634" s="31"/>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row>
    <row r="635" spans="1:29" ht="13.5" customHeight="1" x14ac:dyDescent="0.35">
      <c r="A635" s="24"/>
      <c r="B635" s="24"/>
      <c r="C635" s="31"/>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row>
    <row r="636" spans="1:29" ht="13.5" customHeight="1" x14ac:dyDescent="0.35">
      <c r="A636" s="24"/>
      <c r="B636" s="24"/>
      <c r="C636" s="31"/>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row>
    <row r="637" spans="1:29" ht="13.5" customHeight="1" x14ac:dyDescent="0.35">
      <c r="A637" s="24"/>
      <c r="B637" s="24"/>
      <c r="C637" s="31"/>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row>
    <row r="638" spans="1:29" ht="13.5" customHeight="1" x14ac:dyDescent="0.35">
      <c r="A638" s="24"/>
      <c r="B638" s="24"/>
      <c r="C638" s="31"/>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row>
    <row r="639" spans="1:29" ht="13.5" customHeight="1" x14ac:dyDescent="0.35">
      <c r="A639" s="24"/>
      <c r="B639" s="24"/>
      <c r="C639" s="31"/>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row>
    <row r="640" spans="1:29" ht="13.5" customHeight="1" x14ac:dyDescent="0.35">
      <c r="A640" s="24"/>
      <c r="B640" s="24"/>
      <c r="C640" s="31"/>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row>
    <row r="641" spans="1:29" ht="13.5" customHeight="1" x14ac:dyDescent="0.35">
      <c r="A641" s="24"/>
      <c r="B641" s="24"/>
      <c r="C641" s="31"/>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row>
    <row r="642" spans="1:29" ht="13.5" customHeight="1" x14ac:dyDescent="0.35">
      <c r="A642" s="24"/>
      <c r="B642" s="24"/>
      <c r="C642" s="31"/>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row>
    <row r="643" spans="1:29" ht="13.5" customHeight="1" x14ac:dyDescent="0.35">
      <c r="A643" s="24"/>
      <c r="B643" s="24"/>
      <c r="C643" s="31"/>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row>
    <row r="644" spans="1:29" ht="13.5" customHeight="1" x14ac:dyDescent="0.35">
      <c r="A644" s="24"/>
      <c r="B644" s="24"/>
      <c r="C644" s="31"/>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row>
    <row r="645" spans="1:29" ht="13.5" customHeight="1" x14ac:dyDescent="0.35">
      <c r="A645" s="24"/>
      <c r="B645" s="24"/>
      <c r="C645" s="31"/>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row>
    <row r="646" spans="1:29" ht="13.5" customHeight="1" x14ac:dyDescent="0.35">
      <c r="A646" s="24"/>
      <c r="B646" s="24"/>
      <c r="C646" s="31"/>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row>
    <row r="647" spans="1:29" ht="13.5" customHeight="1" x14ac:dyDescent="0.35">
      <c r="A647" s="24"/>
      <c r="B647" s="24"/>
      <c r="C647" s="31"/>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row>
    <row r="648" spans="1:29" ht="13.5" customHeight="1" x14ac:dyDescent="0.35">
      <c r="A648" s="24"/>
      <c r="B648" s="24"/>
      <c r="C648" s="31"/>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row>
    <row r="649" spans="1:29" ht="13.5" customHeight="1" x14ac:dyDescent="0.35">
      <c r="A649" s="24"/>
      <c r="B649" s="24"/>
      <c r="C649" s="31"/>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row>
    <row r="650" spans="1:29" ht="13.5" customHeight="1" x14ac:dyDescent="0.35">
      <c r="A650" s="24"/>
      <c r="B650" s="24"/>
      <c r="C650" s="31"/>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row>
    <row r="651" spans="1:29" ht="13.5" customHeight="1" x14ac:dyDescent="0.35">
      <c r="A651" s="24"/>
      <c r="B651" s="24"/>
      <c r="C651" s="31"/>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row>
    <row r="652" spans="1:29" ht="13.5" customHeight="1" x14ac:dyDescent="0.35">
      <c r="A652" s="24"/>
      <c r="B652" s="24"/>
      <c r="C652" s="31"/>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row>
    <row r="653" spans="1:29" ht="13.5" customHeight="1" x14ac:dyDescent="0.35">
      <c r="A653" s="24"/>
      <c r="B653" s="24"/>
      <c r="C653" s="31"/>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row>
    <row r="654" spans="1:29" ht="13.5" customHeight="1" x14ac:dyDescent="0.35">
      <c r="A654" s="24"/>
      <c r="B654" s="24"/>
      <c r="C654" s="31"/>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row>
    <row r="655" spans="1:29" ht="13.5" customHeight="1" x14ac:dyDescent="0.35">
      <c r="A655" s="24"/>
      <c r="B655" s="24"/>
      <c r="C655" s="31"/>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row>
    <row r="656" spans="1:29" ht="13.5" customHeight="1" x14ac:dyDescent="0.35">
      <c r="A656" s="24"/>
      <c r="B656" s="24"/>
      <c r="C656" s="31"/>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row>
    <row r="657" spans="1:29" ht="13.5" customHeight="1" x14ac:dyDescent="0.35">
      <c r="A657" s="24"/>
      <c r="B657" s="24"/>
      <c r="C657" s="31"/>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row>
    <row r="658" spans="1:29" ht="13.5" customHeight="1" x14ac:dyDescent="0.35">
      <c r="A658" s="24"/>
      <c r="B658" s="24"/>
      <c r="C658" s="31"/>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row>
    <row r="659" spans="1:29" ht="13.5" customHeight="1" x14ac:dyDescent="0.35">
      <c r="A659" s="24"/>
      <c r="B659" s="24"/>
      <c r="C659" s="31"/>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row>
    <row r="660" spans="1:29" ht="13.5" customHeight="1" x14ac:dyDescent="0.35">
      <c r="A660" s="24"/>
      <c r="B660" s="24"/>
      <c r="C660" s="31"/>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row>
    <row r="661" spans="1:29" ht="13.5" customHeight="1" x14ac:dyDescent="0.35">
      <c r="A661" s="24"/>
      <c r="B661" s="24"/>
      <c r="C661" s="31"/>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row>
    <row r="662" spans="1:29" ht="13.5" customHeight="1" x14ac:dyDescent="0.35">
      <c r="A662" s="24"/>
      <c r="B662" s="24"/>
      <c r="C662" s="31"/>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row>
    <row r="663" spans="1:29" ht="13.5" customHeight="1" x14ac:dyDescent="0.35">
      <c r="A663" s="24"/>
      <c r="B663" s="24"/>
      <c r="C663" s="31"/>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row>
    <row r="664" spans="1:29" ht="13.5" customHeight="1" x14ac:dyDescent="0.35">
      <c r="A664" s="24"/>
      <c r="B664" s="24"/>
      <c r="C664" s="31"/>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row>
    <row r="665" spans="1:29" ht="13.5" customHeight="1" x14ac:dyDescent="0.35">
      <c r="A665" s="24"/>
      <c r="B665" s="24"/>
      <c r="C665" s="31"/>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row>
    <row r="666" spans="1:29" ht="13.5" customHeight="1" x14ac:dyDescent="0.35">
      <c r="A666" s="24"/>
      <c r="B666" s="24"/>
      <c r="C666" s="31"/>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row>
    <row r="667" spans="1:29" ht="13.5" customHeight="1" x14ac:dyDescent="0.35">
      <c r="A667" s="24"/>
      <c r="B667" s="24"/>
      <c r="C667" s="31"/>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row>
    <row r="668" spans="1:29" ht="13.5" customHeight="1" x14ac:dyDescent="0.35">
      <c r="A668" s="24"/>
      <c r="B668" s="24"/>
      <c r="C668" s="31"/>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row>
    <row r="669" spans="1:29" ht="13.5" customHeight="1" x14ac:dyDescent="0.35">
      <c r="A669" s="24"/>
      <c r="B669" s="24"/>
      <c r="C669" s="31"/>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row>
    <row r="670" spans="1:29" ht="13.5" customHeight="1" x14ac:dyDescent="0.35">
      <c r="A670" s="24"/>
      <c r="B670" s="24"/>
      <c r="C670" s="31"/>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row>
    <row r="671" spans="1:29" ht="13.5" customHeight="1" x14ac:dyDescent="0.35">
      <c r="A671" s="24"/>
      <c r="B671" s="24"/>
      <c r="C671" s="31"/>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row>
    <row r="672" spans="1:29" ht="13.5" customHeight="1" x14ac:dyDescent="0.35">
      <c r="A672" s="24"/>
      <c r="B672" s="24"/>
      <c r="C672" s="31"/>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row>
    <row r="673" spans="1:29" ht="13.5" customHeight="1" x14ac:dyDescent="0.35">
      <c r="A673" s="24"/>
      <c r="B673" s="24"/>
      <c r="C673" s="31"/>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row>
    <row r="674" spans="1:29" ht="13.5" customHeight="1" x14ac:dyDescent="0.35">
      <c r="A674" s="24"/>
      <c r="B674" s="24"/>
      <c r="C674" s="31"/>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row>
    <row r="675" spans="1:29" ht="13.5" customHeight="1" x14ac:dyDescent="0.35">
      <c r="A675" s="24"/>
      <c r="B675" s="24"/>
      <c r="C675" s="31"/>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row>
    <row r="676" spans="1:29" ht="13.5" customHeight="1" x14ac:dyDescent="0.35">
      <c r="A676" s="24"/>
      <c r="B676" s="24"/>
      <c r="C676" s="31"/>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row>
    <row r="677" spans="1:29" ht="13.5" customHeight="1" x14ac:dyDescent="0.35">
      <c r="A677" s="24"/>
      <c r="B677" s="24"/>
      <c r="C677" s="31"/>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row>
    <row r="678" spans="1:29" ht="13.5" customHeight="1" x14ac:dyDescent="0.35">
      <c r="A678" s="24"/>
      <c r="B678" s="24"/>
      <c r="C678" s="31"/>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row>
    <row r="679" spans="1:29" ht="13.5" customHeight="1" x14ac:dyDescent="0.35">
      <c r="A679" s="24"/>
      <c r="B679" s="24"/>
      <c r="C679" s="31"/>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row>
    <row r="680" spans="1:29" ht="13.5" customHeight="1" x14ac:dyDescent="0.35">
      <c r="A680" s="24"/>
      <c r="B680" s="24"/>
      <c r="C680" s="31"/>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row>
    <row r="681" spans="1:29" ht="13.5" customHeight="1" x14ac:dyDescent="0.35">
      <c r="A681" s="24"/>
      <c r="B681" s="24"/>
      <c r="C681" s="31"/>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row>
    <row r="682" spans="1:29" ht="13.5" customHeight="1" x14ac:dyDescent="0.35">
      <c r="A682" s="24"/>
      <c r="B682" s="24"/>
      <c r="C682" s="31"/>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row>
    <row r="683" spans="1:29" ht="13.5" customHeight="1" x14ac:dyDescent="0.35">
      <c r="A683" s="24"/>
      <c r="B683" s="24"/>
      <c r="C683" s="31"/>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row>
    <row r="684" spans="1:29" ht="13.5" customHeight="1" x14ac:dyDescent="0.35">
      <c r="A684" s="24"/>
      <c r="B684" s="24"/>
      <c r="C684" s="31"/>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row>
    <row r="685" spans="1:29" ht="13.5" customHeight="1" x14ac:dyDescent="0.35">
      <c r="A685" s="24"/>
      <c r="B685" s="24"/>
      <c r="C685" s="31"/>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row>
    <row r="686" spans="1:29" ht="13.5" customHeight="1" x14ac:dyDescent="0.35">
      <c r="A686" s="24"/>
      <c r="B686" s="24"/>
      <c r="C686" s="31"/>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row>
    <row r="687" spans="1:29" ht="13.5" customHeight="1" x14ac:dyDescent="0.35">
      <c r="A687" s="24"/>
      <c r="B687" s="24"/>
      <c r="C687" s="31"/>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row>
    <row r="688" spans="1:29" ht="13.5" customHeight="1" x14ac:dyDescent="0.35">
      <c r="A688" s="24"/>
      <c r="B688" s="24"/>
      <c r="C688" s="31"/>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row>
    <row r="689" spans="1:29" ht="13.5" customHeight="1" x14ac:dyDescent="0.35">
      <c r="A689" s="24"/>
      <c r="B689" s="24"/>
      <c r="C689" s="31"/>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row>
    <row r="690" spans="1:29" ht="13.5" customHeight="1" x14ac:dyDescent="0.35">
      <c r="A690" s="24"/>
      <c r="B690" s="24"/>
      <c r="C690" s="31"/>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row>
    <row r="691" spans="1:29" ht="13.5" customHeight="1" x14ac:dyDescent="0.35">
      <c r="A691" s="24"/>
      <c r="B691" s="24"/>
      <c r="C691" s="31"/>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row>
    <row r="692" spans="1:29" ht="13.5" customHeight="1" x14ac:dyDescent="0.35">
      <c r="A692" s="24"/>
      <c r="B692" s="24"/>
      <c r="C692" s="31"/>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row>
    <row r="693" spans="1:29" ht="13.5" customHeight="1" x14ac:dyDescent="0.35">
      <c r="A693" s="24"/>
      <c r="B693" s="24"/>
      <c r="C693" s="31"/>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row>
    <row r="694" spans="1:29" ht="13.5" customHeight="1" x14ac:dyDescent="0.35">
      <c r="A694" s="24"/>
      <c r="B694" s="24"/>
      <c r="C694" s="31"/>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row>
    <row r="695" spans="1:29" ht="13.5" customHeight="1" x14ac:dyDescent="0.35">
      <c r="A695" s="24"/>
      <c r="B695" s="24"/>
      <c r="C695" s="31"/>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row>
    <row r="696" spans="1:29" ht="13.5" customHeight="1" x14ac:dyDescent="0.35">
      <c r="A696" s="24"/>
      <c r="B696" s="24"/>
      <c r="C696" s="31"/>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row>
    <row r="697" spans="1:29" ht="13.5" customHeight="1" x14ac:dyDescent="0.35">
      <c r="A697" s="24"/>
      <c r="B697" s="24"/>
      <c r="C697" s="31"/>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row>
    <row r="698" spans="1:29" ht="13.5" customHeight="1" x14ac:dyDescent="0.35">
      <c r="A698" s="24"/>
      <c r="B698" s="24"/>
      <c r="C698" s="31"/>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row>
    <row r="699" spans="1:29" ht="13.5" customHeight="1" x14ac:dyDescent="0.35">
      <c r="A699" s="24"/>
      <c r="B699" s="24"/>
      <c r="C699" s="31"/>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row>
    <row r="700" spans="1:29" ht="13.5" customHeight="1" x14ac:dyDescent="0.35">
      <c r="A700" s="24"/>
      <c r="B700" s="24"/>
      <c r="C700" s="31"/>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row>
    <row r="701" spans="1:29" ht="13.5" customHeight="1" x14ac:dyDescent="0.35">
      <c r="A701" s="24"/>
      <c r="B701" s="24"/>
      <c r="C701" s="31"/>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row>
    <row r="702" spans="1:29" ht="13.5" customHeight="1" x14ac:dyDescent="0.35">
      <c r="A702" s="24"/>
      <c r="B702" s="24"/>
      <c r="C702" s="31"/>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row>
    <row r="703" spans="1:29" ht="13.5" customHeight="1" x14ac:dyDescent="0.35">
      <c r="A703" s="24"/>
      <c r="B703" s="24"/>
      <c r="C703" s="31"/>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row>
    <row r="704" spans="1:29" ht="13.5" customHeight="1" x14ac:dyDescent="0.35">
      <c r="A704" s="24"/>
      <c r="B704" s="24"/>
      <c r="C704" s="31"/>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row>
    <row r="705" spans="1:29" ht="13.5" customHeight="1" x14ac:dyDescent="0.35">
      <c r="A705" s="24"/>
      <c r="B705" s="24"/>
      <c r="C705" s="31"/>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row>
    <row r="706" spans="1:29" ht="13.5" customHeight="1" x14ac:dyDescent="0.35">
      <c r="A706" s="24"/>
      <c r="B706" s="24"/>
      <c r="C706" s="31"/>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row>
    <row r="707" spans="1:29" ht="13.5" customHeight="1" x14ac:dyDescent="0.35">
      <c r="A707" s="24"/>
      <c r="B707" s="24"/>
      <c r="C707" s="31"/>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row>
    <row r="708" spans="1:29" ht="13.5" customHeight="1" x14ac:dyDescent="0.35">
      <c r="A708" s="24"/>
      <c r="B708" s="24"/>
      <c r="C708" s="31"/>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row>
    <row r="709" spans="1:29" ht="13.5" customHeight="1" x14ac:dyDescent="0.35">
      <c r="A709" s="24"/>
      <c r="B709" s="24"/>
      <c r="C709" s="31"/>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row>
    <row r="710" spans="1:29" ht="13.5" customHeight="1" x14ac:dyDescent="0.35">
      <c r="A710" s="24"/>
      <c r="B710" s="24"/>
      <c r="C710" s="31"/>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row>
    <row r="711" spans="1:29" ht="13.5" customHeight="1" x14ac:dyDescent="0.35">
      <c r="A711" s="24"/>
      <c r="B711" s="24"/>
      <c r="C711" s="31"/>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row>
    <row r="712" spans="1:29" ht="13.5" customHeight="1" x14ac:dyDescent="0.35">
      <c r="A712" s="24"/>
      <c r="B712" s="24"/>
      <c r="C712" s="31"/>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row>
    <row r="713" spans="1:29" ht="13.5" customHeight="1" x14ac:dyDescent="0.35">
      <c r="A713" s="24"/>
      <c r="B713" s="24"/>
      <c r="C713" s="31"/>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row>
    <row r="714" spans="1:29" ht="13.5" customHeight="1" x14ac:dyDescent="0.35">
      <c r="A714" s="24"/>
      <c r="B714" s="24"/>
      <c r="C714" s="31"/>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row>
    <row r="715" spans="1:29" ht="13.5" customHeight="1" x14ac:dyDescent="0.35">
      <c r="A715" s="24"/>
      <c r="B715" s="24"/>
      <c r="C715" s="31"/>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row>
    <row r="716" spans="1:29" ht="13.5" customHeight="1" x14ac:dyDescent="0.35">
      <c r="A716" s="24"/>
      <c r="B716" s="24"/>
      <c r="C716" s="31"/>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row>
    <row r="717" spans="1:29" ht="13.5" customHeight="1" x14ac:dyDescent="0.35">
      <c r="A717" s="24"/>
      <c r="B717" s="24"/>
      <c r="C717" s="31"/>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row>
    <row r="718" spans="1:29" ht="13.5" customHeight="1" x14ac:dyDescent="0.35">
      <c r="A718" s="24"/>
      <c r="B718" s="24"/>
      <c r="C718" s="31"/>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row>
    <row r="719" spans="1:29" ht="13.5" customHeight="1" x14ac:dyDescent="0.35">
      <c r="A719" s="24"/>
      <c r="B719" s="24"/>
      <c r="C719" s="31"/>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row>
    <row r="720" spans="1:29" ht="13.5" customHeight="1" x14ac:dyDescent="0.35">
      <c r="A720" s="24"/>
      <c r="B720" s="24"/>
      <c r="C720" s="31"/>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row>
    <row r="721" spans="1:29" ht="13.5" customHeight="1" x14ac:dyDescent="0.35">
      <c r="A721" s="24"/>
      <c r="B721" s="24"/>
      <c r="C721" s="31"/>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row>
    <row r="722" spans="1:29" ht="13.5" customHeight="1" x14ac:dyDescent="0.35">
      <c r="A722" s="24"/>
      <c r="B722" s="24"/>
      <c r="C722" s="31"/>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row>
    <row r="723" spans="1:29" ht="13.5" customHeight="1" x14ac:dyDescent="0.35">
      <c r="A723" s="24"/>
      <c r="B723" s="24"/>
      <c r="C723" s="31"/>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row>
    <row r="724" spans="1:29" ht="13.5" customHeight="1" x14ac:dyDescent="0.35">
      <c r="A724" s="24"/>
      <c r="B724" s="24"/>
      <c r="C724" s="31"/>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row>
    <row r="725" spans="1:29" ht="13.5" customHeight="1" x14ac:dyDescent="0.35">
      <c r="A725" s="24"/>
      <c r="B725" s="24"/>
      <c r="C725" s="31"/>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row>
    <row r="726" spans="1:29" ht="13.5" customHeight="1" x14ac:dyDescent="0.35">
      <c r="A726" s="24"/>
      <c r="B726" s="24"/>
      <c r="C726" s="31"/>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row>
    <row r="727" spans="1:29" ht="13.5" customHeight="1" x14ac:dyDescent="0.35">
      <c r="A727" s="24"/>
      <c r="B727" s="24"/>
      <c r="C727" s="31"/>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row>
    <row r="728" spans="1:29" ht="13.5" customHeight="1" x14ac:dyDescent="0.35">
      <c r="A728" s="24"/>
      <c r="B728" s="24"/>
      <c r="C728" s="31"/>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row>
    <row r="729" spans="1:29" ht="13.5" customHeight="1" x14ac:dyDescent="0.35">
      <c r="A729" s="24"/>
      <c r="B729" s="24"/>
      <c r="C729" s="31"/>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row>
    <row r="730" spans="1:29" ht="13.5" customHeight="1" x14ac:dyDescent="0.35">
      <c r="A730" s="24"/>
      <c r="B730" s="24"/>
      <c r="C730" s="31"/>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row>
    <row r="731" spans="1:29" ht="13.5" customHeight="1" x14ac:dyDescent="0.35">
      <c r="A731" s="24"/>
      <c r="B731" s="24"/>
      <c r="C731" s="31"/>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row>
    <row r="732" spans="1:29" ht="13.5" customHeight="1" x14ac:dyDescent="0.35">
      <c r="A732" s="24"/>
      <c r="B732" s="24"/>
      <c r="C732" s="31"/>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row>
    <row r="733" spans="1:29" ht="13.5" customHeight="1" x14ac:dyDescent="0.35">
      <c r="A733" s="24"/>
      <c r="B733" s="24"/>
      <c r="C733" s="31"/>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row>
    <row r="734" spans="1:29" ht="13.5" customHeight="1" x14ac:dyDescent="0.35">
      <c r="A734" s="24"/>
      <c r="B734" s="24"/>
      <c r="C734" s="31"/>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row>
    <row r="735" spans="1:29" ht="13.5" customHeight="1" x14ac:dyDescent="0.35">
      <c r="A735" s="24"/>
      <c r="B735" s="24"/>
      <c r="C735" s="31"/>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row>
    <row r="736" spans="1:29" ht="13.5" customHeight="1" x14ac:dyDescent="0.35">
      <c r="A736" s="24"/>
      <c r="B736" s="24"/>
      <c r="C736" s="31"/>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row>
    <row r="737" spans="1:29" ht="13.5" customHeight="1" x14ac:dyDescent="0.35">
      <c r="A737" s="24"/>
      <c r="B737" s="24"/>
      <c r="C737" s="31"/>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row>
    <row r="738" spans="1:29" ht="13.5" customHeight="1" x14ac:dyDescent="0.35">
      <c r="A738" s="24"/>
      <c r="B738" s="24"/>
      <c r="C738" s="31"/>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row>
    <row r="739" spans="1:29" ht="13.5" customHeight="1" x14ac:dyDescent="0.35">
      <c r="A739" s="24"/>
      <c r="B739" s="24"/>
      <c r="C739" s="31"/>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row>
    <row r="740" spans="1:29" ht="13.5" customHeight="1" x14ac:dyDescent="0.35">
      <c r="A740" s="24"/>
      <c r="B740" s="24"/>
      <c r="C740" s="31"/>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row>
    <row r="741" spans="1:29" ht="13.5" customHeight="1" x14ac:dyDescent="0.35">
      <c r="A741" s="24"/>
      <c r="B741" s="24"/>
      <c r="C741" s="31"/>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row>
    <row r="742" spans="1:29" ht="13.5" customHeight="1" x14ac:dyDescent="0.35">
      <c r="A742" s="24"/>
      <c r="B742" s="24"/>
      <c r="C742" s="31"/>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row>
    <row r="743" spans="1:29" ht="13.5" customHeight="1" x14ac:dyDescent="0.35">
      <c r="A743" s="24"/>
      <c r="B743" s="24"/>
      <c r="C743" s="31"/>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row>
    <row r="744" spans="1:29" ht="13.5" customHeight="1" x14ac:dyDescent="0.35">
      <c r="A744" s="24"/>
      <c r="B744" s="24"/>
      <c r="C744" s="31"/>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row>
    <row r="745" spans="1:29" ht="13.5" customHeight="1" x14ac:dyDescent="0.35">
      <c r="A745" s="24"/>
      <c r="B745" s="24"/>
      <c r="C745" s="31"/>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row>
    <row r="746" spans="1:29" ht="13.5" customHeight="1" x14ac:dyDescent="0.35">
      <c r="A746" s="24"/>
      <c r="B746" s="24"/>
      <c r="C746" s="31"/>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row>
    <row r="747" spans="1:29" ht="13.5" customHeight="1" x14ac:dyDescent="0.35">
      <c r="A747" s="24"/>
      <c r="B747" s="24"/>
      <c r="C747" s="31"/>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row>
    <row r="748" spans="1:29" ht="13.5" customHeight="1" x14ac:dyDescent="0.35">
      <c r="A748" s="24"/>
      <c r="B748" s="24"/>
      <c r="C748" s="31"/>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row>
    <row r="749" spans="1:29" ht="13.5" customHeight="1" x14ac:dyDescent="0.35">
      <c r="A749" s="24"/>
      <c r="B749" s="24"/>
      <c r="C749" s="31"/>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row>
    <row r="750" spans="1:29" ht="13.5" customHeight="1" x14ac:dyDescent="0.35">
      <c r="A750" s="24"/>
      <c r="B750" s="24"/>
      <c r="C750" s="31"/>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row>
    <row r="751" spans="1:29" ht="13.5" customHeight="1" x14ac:dyDescent="0.35">
      <c r="A751" s="24"/>
      <c r="B751" s="24"/>
      <c r="C751" s="31"/>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row>
    <row r="752" spans="1:29" ht="13.5" customHeight="1" x14ac:dyDescent="0.35">
      <c r="A752" s="24"/>
      <c r="B752" s="24"/>
      <c r="C752" s="31"/>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row>
    <row r="753" spans="1:29" ht="13.5" customHeight="1" x14ac:dyDescent="0.35">
      <c r="A753" s="24"/>
      <c r="B753" s="24"/>
      <c r="C753" s="31"/>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row>
    <row r="754" spans="1:29" ht="13.5" customHeight="1" x14ac:dyDescent="0.35">
      <c r="A754" s="24"/>
      <c r="B754" s="24"/>
      <c r="C754" s="31"/>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row>
    <row r="755" spans="1:29" ht="13.5" customHeight="1" x14ac:dyDescent="0.35">
      <c r="A755" s="24"/>
      <c r="B755" s="24"/>
      <c r="C755" s="31"/>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row>
    <row r="756" spans="1:29" ht="13.5" customHeight="1" x14ac:dyDescent="0.35">
      <c r="A756" s="24"/>
      <c r="B756" s="24"/>
      <c r="C756" s="31"/>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row>
    <row r="757" spans="1:29" ht="13.5" customHeight="1" x14ac:dyDescent="0.35">
      <c r="A757" s="24"/>
      <c r="B757" s="24"/>
      <c r="C757" s="31"/>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row>
    <row r="758" spans="1:29" ht="13.5" customHeight="1" x14ac:dyDescent="0.35">
      <c r="A758" s="24"/>
      <c r="B758" s="24"/>
      <c r="C758" s="31"/>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row>
    <row r="759" spans="1:29" ht="13.5" customHeight="1" x14ac:dyDescent="0.35">
      <c r="A759" s="24"/>
      <c r="B759" s="24"/>
      <c r="C759" s="31"/>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row>
    <row r="760" spans="1:29" ht="13.5" customHeight="1" x14ac:dyDescent="0.35">
      <c r="A760" s="24"/>
      <c r="B760" s="24"/>
      <c r="C760" s="31"/>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row>
    <row r="761" spans="1:29" ht="13.5" customHeight="1" x14ac:dyDescent="0.35">
      <c r="A761" s="24"/>
      <c r="B761" s="24"/>
      <c r="C761" s="31"/>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row>
    <row r="762" spans="1:29" ht="13.5" customHeight="1" x14ac:dyDescent="0.35">
      <c r="A762" s="24"/>
      <c r="B762" s="24"/>
      <c r="C762" s="31"/>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row>
    <row r="763" spans="1:29" ht="13.5" customHeight="1" x14ac:dyDescent="0.35">
      <c r="A763" s="24"/>
      <c r="B763" s="24"/>
      <c r="C763" s="31"/>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row>
    <row r="764" spans="1:29" ht="13.5" customHeight="1" x14ac:dyDescent="0.35">
      <c r="A764" s="24"/>
      <c r="B764" s="24"/>
      <c r="C764" s="31"/>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row>
    <row r="765" spans="1:29" ht="13.5" customHeight="1" x14ac:dyDescent="0.35">
      <c r="A765" s="24"/>
      <c r="B765" s="24"/>
      <c r="C765" s="31"/>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row>
    <row r="766" spans="1:29" ht="13.5" customHeight="1" x14ac:dyDescent="0.35">
      <c r="A766" s="24"/>
      <c r="B766" s="24"/>
      <c r="C766" s="31"/>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row>
    <row r="767" spans="1:29" ht="13.5" customHeight="1" x14ac:dyDescent="0.35">
      <c r="A767" s="24"/>
      <c r="B767" s="24"/>
      <c r="C767" s="31"/>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row>
    <row r="768" spans="1:29" ht="13.5" customHeight="1" x14ac:dyDescent="0.35">
      <c r="A768" s="24"/>
      <c r="B768" s="24"/>
      <c r="C768" s="31"/>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row>
    <row r="769" spans="1:29" ht="13.5" customHeight="1" x14ac:dyDescent="0.35">
      <c r="A769" s="24"/>
      <c r="B769" s="24"/>
      <c r="C769" s="31"/>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row>
    <row r="770" spans="1:29" ht="13.5" customHeight="1" x14ac:dyDescent="0.35">
      <c r="A770" s="24"/>
      <c r="B770" s="24"/>
      <c r="C770" s="31"/>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row>
    <row r="771" spans="1:29" ht="13.5" customHeight="1" x14ac:dyDescent="0.35">
      <c r="A771" s="24"/>
      <c r="B771" s="24"/>
      <c r="C771" s="31"/>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row>
    <row r="772" spans="1:29" ht="13.5" customHeight="1" x14ac:dyDescent="0.35">
      <c r="A772" s="24"/>
      <c r="B772" s="24"/>
      <c r="C772" s="31"/>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row>
    <row r="773" spans="1:29" ht="13.5" customHeight="1" x14ac:dyDescent="0.35">
      <c r="A773" s="24"/>
      <c r="B773" s="24"/>
      <c r="C773" s="31"/>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row>
    <row r="774" spans="1:29" ht="13.5" customHeight="1" x14ac:dyDescent="0.35">
      <c r="A774" s="24"/>
      <c r="B774" s="24"/>
      <c r="C774" s="31"/>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row>
    <row r="775" spans="1:29" ht="13.5" customHeight="1" x14ac:dyDescent="0.35">
      <c r="A775" s="24"/>
      <c r="B775" s="24"/>
      <c r="C775" s="31"/>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row>
    <row r="776" spans="1:29" ht="13.5" customHeight="1" x14ac:dyDescent="0.35">
      <c r="A776" s="24"/>
      <c r="B776" s="24"/>
      <c r="C776" s="31"/>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row>
    <row r="777" spans="1:29" ht="13.5" customHeight="1" x14ac:dyDescent="0.35">
      <c r="A777" s="24"/>
      <c r="B777" s="24"/>
      <c r="C777" s="31"/>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row>
    <row r="778" spans="1:29" ht="13.5" customHeight="1" x14ac:dyDescent="0.35">
      <c r="A778" s="24"/>
      <c r="B778" s="24"/>
      <c r="C778" s="31"/>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row>
    <row r="779" spans="1:29" ht="13.5" customHeight="1" x14ac:dyDescent="0.35">
      <c r="A779" s="24"/>
      <c r="B779" s="24"/>
      <c r="C779" s="31"/>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row>
    <row r="780" spans="1:29" ht="13.5" customHeight="1" x14ac:dyDescent="0.35">
      <c r="A780" s="24"/>
      <c r="B780" s="24"/>
      <c r="C780" s="31"/>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row>
    <row r="781" spans="1:29" ht="13.5" customHeight="1" x14ac:dyDescent="0.35">
      <c r="A781" s="24"/>
      <c r="B781" s="24"/>
      <c r="C781" s="31"/>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row>
    <row r="782" spans="1:29" ht="13.5" customHeight="1" x14ac:dyDescent="0.35">
      <c r="A782" s="24"/>
      <c r="B782" s="24"/>
      <c r="C782" s="31"/>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row>
    <row r="783" spans="1:29" ht="13.5" customHeight="1" x14ac:dyDescent="0.35">
      <c r="A783" s="24"/>
      <c r="B783" s="24"/>
      <c r="C783" s="31"/>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row>
    <row r="784" spans="1:29" ht="13.5" customHeight="1" x14ac:dyDescent="0.35">
      <c r="A784" s="24"/>
      <c r="B784" s="24"/>
      <c r="C784" s="31"/>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row>
    <row r="785" spans="1:29" ht="13.5" customHeight="1" x14ac:dyDescent="0.35">
      <c r="A785" s="24"/>
      <c r="B785" s="24"/>
      <c r="C785" s="31"/>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row>
    <row r="786" spans="1:29" ht="13.5" customHeight="1" x14ac:dyDescent="0.35">
      <c r="A786" s="24"/>
      <c r="B786" s="24"/>
      <c r="C786" s="31"/>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row>
    <row r="787" spans="1:29" ht="13.5" customHeight="1" x14ac:dyDescent="0.35">
      <c r="A787" s="24"/>
      <c r="B787" s="24"/>
      <c r="C787" s="31"/>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row>
    <row r="788" spans="1:29" ht="13.5" customHeight="1" x14ac:dyDescent="0.35">
      <c r="A788" s="24"/>
      <c r="B788" s="24"/>
      <c r="C788" s="31"/>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row>
    <row r="789" spans="1:29" ht="13.5" customHeight="1" x14ac:dyDescent="0.35">
      <c r="A789" s="24"/>
      <c r="B789" s="24"/>
      <c r="C789" s="31"/>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row>
    <row r="790" spans="1:29" ht="13.5" customHeight="1" x14ac:dyDescent="0.35">
      <c r="A790" s="24"/>
      <c r="B790" s="24"/>
      <c r="C790" s="31"/>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row>
    <row r="791" spans="1:29" ht="13.5" customHeight="1" x14ac:dyDescent="0.35">
      <c r="A791" s="24"/>
      <c r="B791" s="24"/>
      <c r="C791" s="31"/>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row>
    <row r="792" spans="1:29" ht="13.5" customHeight="1" x14ac:dyDescent="0.35">
      <c r="A792" s="24"/>
      <c r="B792" s="24"/>
      <c r="C792" s="31"/>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row>
    <row r="793" spans="1:29" ht="13.5" customHeight="1" x14ac:dyDescent="0.35">
      <c r="A793" s="24"/>
      <c r="B793" s="24"/>
      <c r="C793" s="31"/>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row>
    <row r="794" spans="1:29" ht="13.5" customHeight="1" x14ac:dyDescent="0.35">
      <c r="A794" s="24"/>
      <c r="B794" s="24"/>
      <c r="C794" s="31"/>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row>
    <row r="795" spans="1:29" ht="13.5" customHeight="1" x14ac:dyDescent="0.35">
      <c r="A795" s="24"/>
      <c r="B795" s="24"/>
      <c r="C795" s="31"/>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row>
    <row r="796" spans="1:29" ht="13.5" customHeight="1" x14ac:dyDescent="0.35">
      <c r="A796" s="24"/>
      <c r="B796" s="24"/>
      <c r="C796" s="31"/>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row>
    <row r="797" spans="1:29" ht="13.5" customHeight="1" x14ac:dyDescent="0.35">
      <c r="A797" s="24"/>
      <c r="B797" s="24"/>
      <c r="C797" s="31"/>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row>
    <row r="798" spans="1:29" ht="13.5" customHeight="1" x14ac:dyDescent="0.35">
      <c r="A798" s="24"/>
      <c r="B798" s="24"/>
      <c r="C798" s="31"/>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row>
    <row r="799" spans="1:29" ht="13.5" customHeight="1" x14ac:dyDescent="0.35">
      <c r="A799" s="24"/>
      <c r="B799" s="24"/>
      <c r="C799" s="31"/>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row>
    <row r="800" spans="1:29" ht="13.5" customHeight="1" x14ac:dyDescent="0.35">
      <c r="A800" s="24"/>
      <c r="B800" s="24"/>
      <c r="C800" s="31"/>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row>
    <row r="801" spans="1:29" ht="13.5" customHeight="1" x14ac:dyDescent="0.35">
      <c r="A801" s="24"/>
      <c r="B801" s="24"/>
      <c r="C801" s="31"/>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row>
    <row r="802" spans="1:29" ht="13.5" customHeight="1" x14ac:dyDescent="0.35">
      <c r="A802" s="24"/>
      <c r="B802" s="24"/>
      <c r="C802" s="31"/>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row>
    <row r="803" spans="1:29" ht="13.5" customHeight="1" x14ac:dyDescent="0.35">
      <c r="A803" s="24"/>
      <c r="B803" s="24"/>
      <c r="C803" s="31"/>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row>
    <row r="804" spans="1:29" ht="13.5" customHeight="1" x14ac:dyDescent="0.35">
      <c r="A804" s="24"/>
      <c r="B804" s="24"/>
      <c r="C804" s="31"/>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row>
    <row r="805" spans="1:29" ht="13.5" customHeight="1" x14ac:dyDescent="0.35">
      <c r="A805" s="24"/>
      <c r="B805" s="24"/>
      <c r="C805" s="31"/>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row>
    <row r="806" spans="1:29" ht="13.5" customHeight="1" x14ac:dyDescent="0.35">
      <c r="A806" s="24"/>
      <c r="B806" s="24"/>
      <c r="C806" s="31"/>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row>
    <row r="807" spans="1:29" ht="13.5" customHeight="1" x14ac:dyDescent="0.35">
      <c r="A807" s="24"/>
      <c r="B807" s="24"/>
      <c r="C807" s="31"/>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row>
    <row r="808" spans="1:29" ht="13.5" customHeight="1" x14ac:dyDescent="0.35">
      <c r="A808" s="24"/>
      <c r="B808" s="24"/>
      <c r="C808" s="31"/>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row>
    <row r="809" spans="1:29" ht="13.5" customHeight="1" x14ac:dyDescent="0.35">
      <c r="A809" s="24"/>
      <c r="B809" s="24"/>
      <c r="C809" s="31"/>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row>
    <row r="810" spans="1:29" ht="13.5" customHeight="1" x14ac:dyDescent="0.35">
      <c r="A810" s="24"/>
      <c r="B810" s="24"/>
      <c r="C810" s="31"/>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row>
    <row r="811" spans="1:29" ht="13.5" customHeight="1" x14ac:dyDescent="0.35">
      <c r="A811" s="24"/>
      <c r="B811" s="24"/>
      <c r="C811" s="31"/>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row>
    <row r="812" spans="1:29" ht="13.5" customHeight="1" x14ac:dyDescent="0.35">
      <c r="A812" s="24"/>
      <c r="B812" s="24"/>
      <c r="C812" s="31"/>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row>
    <row r="813" spans="1:29" ht="13.5" customHeight="1" x14ac:dyDescent="0.35">
      <c r="A813" s="24"/>
      <c r="B813" s="24"/>
      <c r="C813" s="31"/>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row>
    <row r="814" spans="1:29" ht="13.5" customHeight="1" x14ac:dyDescent="0.35">
      <c r="A814" s="24"/>
      <c r="B814" s="24"/>
      <c r="C814" s="31"/>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row>
    <row r="815" spans="1:29" ht="13.5" customHeight="1" x14ac:dyDescent="0.35">
      <c r="A815" s="24"/>
      <c r="B815" s="24"/>
      <c r="C815" s="31"/>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row>
    <row r="816" spans="1:29" ht="13.5" customHeight="1" x14ac:dyDescent="0.35">
      <c r="A816" s="24"/>
      <c r="B816" s="24"/>
      <c r="C816" s="31"/>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row>
    <row r="817" spans="1:29" ht="13.5" customHeight="1" x14ac:dyDescent="0.35">
      <c r="A817" s="24"/>
      <c r="B817" s="24"/>
      <c r="C817" s="31"/>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row>
    <row r="818" spans="1:29" ht="13.5" customHeight="1" x14ac:dyDescent="0.35">
      <c r="A818" s="24"/>
      <c r="B818" s="24"/>
      <c r="C818" s="31"/>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row>
    <row r="819" spans="1:29" ht="13.5" customHeight="1" x14ac:dyDescent="0.35">
      <c r="A819" s="24"/>
      <c r="B819" s="24"/>
      <c r="C819" s="31"/>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row>
    <row r="820" spans="1:29" ht="13.5" customHeight="1" x14ac:dyDescent="0.35">
      <c r="A820" s="24"/>
      <c r="B820" s="24"/>
      <c r="C820" s="31"/>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row>
    <row r="821" spans="1:29" ht="13.5" customHeight="1" x14ac:dyDescent="0.35">
      <c r="A821" s="24"/>
      <c r="B821" s="24"/>
      <c r="C821" s="31"/>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row>
    <row r="822" spans="1:29" ht="13.5" customHeight="1" x14ac:dyDescent="0.35">
      <c r="A822" s="24"/>
      <c r="B822" s="24"/>
      <c r="C822" s="31"/>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row>
    <row r="823" spans="1:29" ht="13.5" customHeight="1" x14ac:dyDescent="0.35">
      <c r="A823" s="24"/>
      <c r="B823" s="24"/>
      <c r="C823" s="31"/>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row>
    <row r="824" spans="1:29" ht="13.5" customHeight="1" x14ac:dyDescent="0.35">
      <c r="A824" s="24"/>
      <c r="B824" s="24"/>
      <c r="C824" s="31"/>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row>
    <row r="825" spans="1:29" ht="13.5" customHeight="1" x14ac:dyDescent="0.35">
      <c r="A825" s="24"/>
      <c r="B825" s="24"/>
      <c r="C825" s="31"/>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row>
    <row r="826" spans="1:29" ht="13.5" customHeight="1" x14ac:dyDescent="0.35">
      <c r="A826" s="24"/>
      <c r="B826" s="24"/>
      <c r="C826" s="31"/>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row>
    <row r="827" spans="1:29" ht="13.5" customHeight="1" x14ac:dyDescent="0.35">
      <c r="A827" s="24"/>
      <c r="B827" s="24"/>
      <c r="C827" s="31"/>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row>
    <row r="828" spans="1:29" ht="13.5" customHeight="1" x14ac:dyDescent="0.35">
      <c r="A828" s="24"/>
      <c r="B828" s="24"/>
      <c r="C828" s="31"/>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row>
    <row r="829" spans="1:29" ht="13.5" customHeight="1" x14ac:dyDescent="0.35">
      <c r="A829" s="24"/>
      <c r="B829" s="24"/>
      <c r="C829" s="31"/>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row>
    <row r="830" spans="1:29" ht="13.5" customHeight="1" x14ac:dyDescent="0.35">
      <c r="A830" s="24"/>
      <c r="B830" s="24"/>
      <c r="C830" s="31"/>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row>
    <row r="831" spans="1:29" ht="13.5" customHeight="1" x14ac:dyDescent="0.35">
      <c r="A831" s="24"/>
      <c r="B831" s="24"/>
      <c r="C831" s="31"/>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row>
    <row r="832" spans="1:29" ht="13.5" customHeight="1" x14ac:dyDescent="0.35">
      <c r="A832" s="24"/>
      <c r="B832" s="24"/>
      <c r="C832" s="31"/>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row>
    <row r="833" spans="1:29" ht="13.5" customHeight="1" x14ac:dyDescent="0.35">
      <c r="A833" s="24"/>
      <c r="B833" s="24"/>
      <c r="C833" s="31"/>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row>
    <row r="834" spans="1:29" ht="13.5" customHeight="1" x14ac:dyDescent="0.35">
      <c r="A834" s="24"/>
      <c r="B834" s="24"/>
      <c r="C834" s="31"/>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row>
    <row r="835" spans="1:29" ht="13.5" customHeight="1" x14ac:dyDescent="0.35">
      <c r="A835" s="24"/>
      <c r="B835" s="24"/>
      <c r="C835" s="31"/>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row>
    <row r="836" spans="1:29" ht="13.5" customHeight="1" x14ac:dyDescent="0.35">
      <c r="A836" s="24"/>
      <c r="B836" s="24"/>
      <c r="C836" s="31"/>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row>
    <row r="837" spans="1:29" ht="13.5" customHeight="1" x14ac:dyDescent="0.35">
      <c r="A837" s="24"/>
      <c r="B837" s="24"/>
      <c r="C837" s="31"/>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row>
    <row r="838" spans="1:29" ht="13.5" customHeight="1" x14ac:dyDescent="0.35">
      <c r="A838" s="24"/>
      <c r="B838" s="24"/>
      <c r="C838" s="31"/>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row>
    <row r="839" spans="1:29" ht="13.5" customHeight="1" x14ac:dyDescent="0.35">
      <c r="A839" s="24"/>
      <c r="B839" s="24"/>
      <c r="C839" s="31"/>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row>
    <row r="840" spans="1:29" ht="13.5" customHeight="1" x14ac:dyDescent="0.35">
      <c r="A840" s="24"/>
      <c r="B840" s="24"/>
      <c r="C840" s="31"/>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row>
    <row r="841" spans="1:29" ht="13.5" customHeight="1" x14ac:dyDescent="0.35">
      <c r="A841" s="24"/>
      <c r="B841" s="24"/>
      <c r="C841" s="31"/>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row>
    <row r="842" spans="1:29" ht="13.5" customHeight="1" x14ac:dyDescent="0.35">
      <c r="A842" s="24"/>
      <c r="B842" s="24"/>
      <c r="C842" s="31"/>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row>
    <row r="843" spans="1:29" ht="13.5" customHeight="1" x14ac:dyDescent="0.35">
      <c r="A843" s="24"/>
      <c r="B843" s="24"/>
      <c r="C843" s="31"/>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row>
    <row r="844" spans="1:29" ht="13.5" customHeight="1" x14ac:dyDescent="0.35">
      <c r="A844" s="24"/>
      <c r="B844" s="24"/>
      <c r="C844" s="31"/>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row>
    <row r="845" spans="1:29" ht="13.5" customHeight="1" x14ac:dyDescent="0.35">
      <c r="A845" s="24"/>
      <c r="B845" s="24"/>
      <c r="C845" s="31"/>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row>
    <row r="846" spans="1:29" ht="13.5" customHeight="1" x14ac:dyDescent="0.35">
      <c r="A846" s="24"/>
      <c r="B846" s="24"/>
      <c r="C846" s="31"/>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row>
    <row r="847" spans="1:29" ht="13.5" customHeight="1" x14ac:dyDescent="0.35">
      <c r="A847" s="24"/>
      <c r="B847" s="24"/>
      <c r="C847" s="31"/>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row>
    <row r="848" spans="1:29" ht="13.5" customHeight="1" x14ac:dyDescent="0.35">
      <c r="A848" s="24"/>
      <c r="B848" s="24"/>
      <c r="C848" s="31"/>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row>
    <row r="849" spans="1:29" ht="13.5" customHeight="1" x14ac:dyDescent="0.35">
      <c r="A849" s="24"/>
      <c r="B849" s="24"/>
      <c r="C849" s="31"/>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row>
    <row r="850" spans="1:29" ht="13.5" customHeight="1" x14ac:dyDescent="0.35">
      <c r="A850" s="24"/>
      <c r="B850" s="24"/>
      <c r="C850" s="31"/>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row>
    <row r="851" spans="1:29" ht="13.5" customHeight="1" x14ac:dyDescent="0.35">
      <c r="A851" s="24"/>
      <c r="B851" s="24"/>
      <c r="C851" s="31"/>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row>
    <row r="852" spans="1:29" ht="13.5" customHeight="1" x14ac:dyDescent="0.35">
      <c r="A852" s="24"/>
      <c r="B852" s="24"/>
      <c r="C852" s="31"/>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row>
    <row r="853" spans="1:29" ht="13.5" customHeight="1" x14ac:dyDescent="0.35">
      <c r="A853" s="24"/>
      <c r="B853" s="24"/>
      <c r="C853" s="31"/>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row>
    <row r="854" spans="1:29" ht="13.5" customHeight="1" x14ac:dyDescent="0.35">
      <c r="A854" s="24"/>
      <c r="B854" s="24"/>
      <c r="C854" s="31"/>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row>
    <row r="855" spans="1:29" ht="13.5" customHeight="1" x14ac:dyDescent="0.35">
      <c r="A855" s="24"/>
      <c r="B855" s="24"/>
      <c r="C855" s="31"/>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row>
    <row r="856" spans="1:29" ht="13.5" customHeight="1" x14ac:dyDescent="0.35">
      <c r="A856" s="24"/>
      <c r="B856" s="24"/>
      <c r="C856" s="31"/>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row>
    <row r="857" spans="1:29" ht="13.5" customHeight="1" x14ac:dyDescent="0.35">
      <c r="A857" s="24"/>
      <c r="B857" s="24"/>
      <c r="C857" s="31"/>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row>
    <row r="858" spans="1:29" ht="13.5" customHeight="1" x14ac:dyDescent="0.35">
      <c r="A858" s="24"/>
      <c r="B858" s="24"/>
      <c r="C858" s="31"/>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row>
    <row r="859" spans="1:29" ht="13.5" customHeight="1" x14ac:dyDescent="0.35">
      <c r="A859" s="24"/>
      <c r="B859" s="24"/>
      <c r="C859" s="31"/>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row>
    <row r="860" spans="1:29" ht="13.5" customHeight="1" x14ac:dyDescent="0.35">
      <c r="A860" s="24"/>
      <c r="B860" s="24"/>
      <c r="C860" s="31"/>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row>
    <row r="861" spans="1:29" ht="13.5" customHeight="1" x14ac:dyDescent="0.35">
      <c r="A861" s="24"/>
      <c r="B861" s="24"/>
      <c r="C861" s="31"/>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row>
    <row r="862" spans="1:29" ht="13.5" customHeight="1" x14ac:dyDescent="0.35">
      <c r="A862" s="24"/>
      <c r="B862" s="24"/>
      <c r="C862" s="31"/>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row>
    <row r="863" spans="1:29" ht="13.5" customHeight="1" x14ac:dyDescent="0.35">
      <c r="A863" s="24"/>
      <c r="B863" s="24"/>
      <c r="C863" s="31"/>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row>
    <row r="864" spans="1:29" ht="13.5" customHeight="1" x14ac:dyDescent="0.35">
      <c r="A864" s="24"/>
      <c r="B864" s="24"/>
      <c r="C864" s="31"/>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row>
    <row r="865" spans="1:29" ht="13.5" customHeight="1" x14ac:dyDescent="0.35">
      <c r="A865" s="24"/>
      <c r="B865" s="24"/>
      <c r="C865" s="31"/>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row>
    <row r="866" spans="1:29" ht="13.5" customHeight="1" x14ac:dyDescent="0.35">
      <c r="A866" s="24"/>
      <c r="B866" s="24"/>
      <c r="C866" s="31"/>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row>
    <row r="867" spans="1:29" ht="13.5" customHeight="1" x14ac:dyDescent="0.35">
      <c r="A867" s="24"/>
      <c r="B867" s="24"/>
      <c r="C867" s="31"/>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row>
    <row r="868" spans="1:29" ht="13.5" customHeight="1" x14ac:dyDescent="0.35">
      <c r="A868" s="24"/>
      <c r="B868" s="24"/>
      <c r="C868" s="31"/>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row>
    <row r="869" spans="1:29" ht="13.5" customHeight="1" x14ac:dyDescent="0.35">
      <c r="A869" s="24"/>
      <c r="B869" s="24"/>
      <c r="C869" s="31"/>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row>
    <row r="870" spans="1:29" ht="13.5" customHeight="1" x14ac:dyDescent="0.35">
      <c r="A870" s="24"/>
      <c r="B870" s="24"/>
      <c r="C870" s="31"/>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row>
    <row r="871" spans="1:29" ht="13.5" customHeight="1" x14ac:dyDescent="0.35">
      <c r="A871" s="24"/>
      <c r="B871" s="24"/>
      <c r="C871" s="31"/>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row>
    <row r="872" spans="1:29" ht="13.5" customHeight="1" x14ac:dyDescent="0.35">
      <c r="A872" s="24"/>
      <c r="B872" s="24"/>
      <c r="C872" s="31"/>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row>
    <row r="873" spans="1:29" ht="13.5" customHeight="1" x14ac:dyDescent="0.35">
      <c r="A873" s="24"/>
      <c r="B873" s="24"/>
      <c r="C873" s="31"/>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row>
    <row r="874" spans="1:29" ht="13.5" customHeight="1" x14ac:dyDescent="0.35">
      <c r="A874" s="24"/>
      <c r="B874" s="24"/>
      <c r="C874" s="31"/>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row>
    <row r="875" spans="1:29" ht="13.5" customHeight="1" x14ac:dyDescent="0.35">
      <c r="A875" s="24"/>
      <c r="B875" s="24"/>
      <c r="C875" s="31"/>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row>
    <row r="876" spans="1:29" ht="13.5" customHeight="1" x14ac:dyDescent="0.35">
      <c r="A876" s="24"/>
      <c r="B876" s="24"/>
      <c r="C876" s="31"/>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row>
    <row r="877" spans="1:29" ht="13.5" customHeight="1" x14ac:dyDescent="0.35">
      <c r="A877" s="24"/>
      <c r="B877" s="24"/>
      <c r="C877" s="31"/>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row>
    <row r="878" spans="1:29" ht="13.5" customHeight="1" x14ac:dyDescent="0.35">
      <c r="A878" s="24"/>
      <c r="B878" s="24"/>
      <c r="C878" s="31"/>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row>
    <row r="879" spans="1:29" ht="13.5" customHeight="1" x14ac:dyDescent="0.35">
      <c r="A879" s="24"/>
      <c r="B879" s="24"/>
      <c r="C879" s="31"/>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row>
    <row r="880" spans="1:29" ht="13.5" customHeight="1" x14ac:dyDescent="0.35">
      <c r="A880" s="24"/>
      <c r="B880" s="24"/>
      <c r="C880" s="31"/>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row>
    <row r="881" spans="1:29" ht="13.5" customHeight="1" x14ac:dyDescent="0.35">
      <c r="A881" s="24"/>
      <c r="B881" s="24"/>
      <c r="C881" s="31"/>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row>
    <row r="882" spans="1:29" ht="13.5" customHeight="1" x14ac:dyDescent="0.35">
      <c r="A882" s="24"/>
      <c r="B882" s="24"/>
      <c r="C882" s="31"/>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row>
    <row r="883" spans="1:29" ht="13.5" customHeight="1" x14ac:dyDescent="0.35">
      <c r="A883" s="24"/>
      <c r="B883" s="24"/>
      <c r="C883" s="31"/>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row>
    <row r="884" spans="1:29" ht="13.5" customHeight="1" x14ac:dyDescent="0.35">
      <c r="A884" s="24"/>
      <c r="B884" s="24"/>
      <c r="C884" s="31"/>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row>
    <row r="885" spans="1:29" ht="13.5" customHeight="1" x14ac:dyDescent="0.35">
      <c r="A885" s="24"/>
      <c r="B885" s="24"/>
      <c r="C885" s="31"/>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row>
    <row r="886" spans="1:29" ht="13.5" customHeight="1" x14ac:dyDescent="0.35">
      <c r="A886" s="24"/>
      <c r="B886" s="24"/>
      <c r="C886" s="31"/>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row>
    <row r="887" spans="1:29" ht="13.5" customHeight="1" x14ac:dyDescent="0.35">
      <c r="A887" s="24"/>
      <c r="B887" s="24"/>
      <c r="C887" s="31"/>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row>
    <row r="888" spans="1:29" ht="13.5" customHeight="1" x14ac:dyDescent="0.35">
      <c r="A888" s="24"/>
      <c r="B888" s="24"/>
      <c r="C888" s="31"/>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row>
    <row r="889" spans="1:29" ht="13.5" customHeight="1" x14ac:dyDescent="0.35">
      <c r="A889" s="24"/>
      <c r="B889" s="24"/>
      <c r="C889" s="31"/>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row>
    <row r="890" spans="1:29" ht="13.5" customHeight="1" x14ac:dyDescent="0.35">
      <c r="A890" s="24"/>
      <c r="B890" s="24"/>
      <c r="C890" s="31"/>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row>
    <row r="891" spans="1:29" ht="13.5" customHeight="1" x14ac:dyDescent="0.35">
      <c r="A891" s="24"/>
      <c r="B891" s="24"/>
      <c r="C891" s="31"/>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row>
    <row r="892" spans="1:29" ht="13.5" customHeight="1" x14ac:dyDescent="0.35">
      <c r="A892" s="24"/>
      <c r="B892" s="24"/>
      <c r="C892" s="31"/>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row>
    <row r="893" spans="1:29" ht="13.5" customHeight="1" x14ac:dyDescent="0.35">
      <c r="A893" s="24"/>
      <c r="B893" s="24"/>
      <c r="C893" s="31"/>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row>
    <row r="894" spans="1:29" ht="13.5" customHeight="1" x14ac:dyDescent="0.35">
      <c r="A894" s="24"/>
      <c r="B894" s="24"/>
      <c r="C894" s="31"/>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row>
    <row r="895" spans="1:29" ht="13.5" customHeight="1" x14ac:dyDescent="0.35">
      <c r="A895" s="24"/>
      <c r="B895" s="24"/>
      <c r="C895" s="31"/>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row>
    <row r="896" spans="1:29" ht="13.5" customHeight="1" x14ac:dyDescent="0.35">
      <c r="A896" s="24"/>
      <c r="B896" s="24"/>
      <c r="C896" s="31"/>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row>
    <row r="897" spans="1:29" ht="13.5" customHeight="1" x14ac:dyDescent="0.35">
      <c r="A897" s="24"/>
      <c r="B897" s="24"/>
      <c r="C897" s="31"/>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row>
    <row r="898" spans="1:29" ht="13.5" customHeight="1" x14ac:dyDescent="0.35">
      <c r="A898" s="24"/>
      <c r="B898" s="24"/>
      <c r="C898" s="31"/>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row>
    <row r="899" spans="1:29" ht="13.5" customHeight="1" x14ac:dyDescent="0.35">
      <c r="A899" s="24"/>
      <c r="B899" s="24"/>
      <c r="C899" s="31"/>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row>
    <row r="900" spans="1:29" ht="13.5" customHeight="1" x14ac:dyDescent="0.35">
      <c r="A900" s="24"/>
      <c r="B900" s="24"/>
      <c r="C900" s="31"/>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row>
    <row r="901" spans="1:29" ht="13.5" customHeight="1" x14ac:dyDescent="0.35">
      <c r="A901" s="24"/>
      <c r="B901" s="24"/>
      <c r="C901" s="31"/>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row>
    <row r="902" spans="1:29" ht="13.5" customHeight="1" x14ac:dyDescent="0.35">
      <c r="A902" s="24"/>
      <c r="B902" s="24"/>
      <c r="C902" s="31"/>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row>
    <row r="903" spans="1:29" ht="13.5" customHeight="1" x14ac:dyDescent="0.35">
      <c r="A903" s="24"/>
      <c r="B903" s="24"/>
      <c r="C903" s="31"/>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row>
    <row r="904" spans="1:29" ht="13.5" customHeight="1" x14ac:dyDescent="0.35">
      <c r="A904" s="24"/>
      <c r="B904" s="24"/>
      <c r="C904" s="31"/>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row>
    <row r="905" spans="1:29" ht="13.5" customHeight="1" x14ac:dyDescent="0.35">
      <c r="A905" s="24"/>
      <c r="B905" s="24"/>
      <c r="C905" s="31"/>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row>
    <row r="906" spans="1:29" ht="13.5" customHeight="1" x14ac:dyDescent="0.35">
      <c r="A906" s="24"/>
      <c r="B906" s="24"/>
      <c r="C906" s="31"/>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row>
    <row r="907" spans="1:29" ht="13.5" customHeight="1" x14ac:dyDescent="0.35">
      <c r="A907" s="24"/>
      <c r="B907" s="24"/>
      <c r="C907" s="31"/>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row>
    <row r="908" spans="1:29" ht="13.5" customHeight="1" x14ac:dyDescent="0.35">
      <c r="A908" s="24"/>
      <c r="B908" s="24"/>
      <c r="C908" s="31"/>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row>
    <row r="909" spans="1:29" ht="13.5" customHeight="1" x14ac:dyDescent="0.35">
      <c r="A909" s="24"/>
      <c r="B909" s="24"/>
      <c r="C909" s="31"/>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row>
    <row r="910" spans="1:29" ht="13.5" customHeight="1" x14ac:dyDescent="0.35">
      <c r="A910" s="24"/>
      <c r="B910" s="24"/>
      <c r="C910" s="31"/>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row>
    <row r="911" spans="1:29" ht="13.5" customHeight="1" x14ac:dyDescent="0.35">
      <c r="A911" s="24"/>
      <c r="B911" s="24"/>
      <c r="C911" s="31"/>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row>
    <row r="912" spans="1:29" ht="13.5" customHeight="1" x14ac:dyDescent="0.35">
      <c r="A912" s="24"/>
      <c r="B912" s="24"/>
      <c r="C912" s="31"/>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row>
    <row r="913" spans="1:29" ht="13.5" customHeight="1" x14ac:dyDescent="0.35">
      <c r="A913" s="24"/>
      <c r="B913" s="24"/>
      <c r="C913" s="31"/>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row>
    <row r="914" spans="1:29" ht="13.5" customHeight="1" x14ac:dyDescent="0.35">
      <c r="A914" s="24"/>
      <c r="B914" s="24"/>
      <c r="C914" s="31"/>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row>
    <row r="915" spans="1:29" ht="13.5" customHeight="1" x14ac:dyDescent="0.35">
      <c r="A915" s="24"/>
      <c r="B915" s="24"/>
      <c r="C915" s="31"/>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row>
    <row r="916" spans="1:29" ht="13.5" customHeight="1" x14ac:dyDescent="0.35">
      <c r="A916" s="24"/>
      <c r="B916" s="24"/>
      <c r="C916" s="31"/>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row>
    <row r="917" spans="1:29" ht="13.5" customHeight="1" x14ac:dyDescent="0.35">
      <c r="A917" s="24"/>
      <c r="B917" s="24"/>
      <c r="C917" s="31"/>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row>
    <row r="918" spans="1:29" ht="13.5" customHeight="1" x14ac:dyDescent="0.35">
      <c r="A918" s="24"/>
      <c r="B918" s="24"/>
      <c r="C918" s="31"/>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row>
    <row r="919" spans="1:29" ht="13.5" customHeight="1" x14ac:dyDescent="0.35">
      <c r="A919" s="24"/>
      <c r="B919" s="24"/>
      <c r="C919" s="31"/>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row>
    <row r="920" spans="1:29" ht="13.5" customHeight="1" x14ac:dyDescent="0.35">
      <c r="A920" s="24"/>
      <c r="B920" s="24"/>
      <c r="C920" s="31"/>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row>
    <row r="921" spans="1:29" ht="13.5" customHeight="1" x14ac:dyDescent="0.35">
      <c r="A921" s="24"/>
      <c r="B921" s="24"/>
      <c r="C921" s="31"/>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row>
    <row r="922" spans="1:29" ht="13.5" customHeight="1" x14ac:dyDescent="0.35">
      <c r="A922" s="24"/>
      <c r="B922" s="24"/>
      <c r="C922" s="31"/>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row>
    <row r="923" spans="1:29" ht="13.5" customHeight="1" x14ac:dyDescent="0.35">
      <c r="A923" s="24"/>
      <c r="B923" s="24"/>
      <c r="C923" s="31"/>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row>
    <row r="924" spans="1:29" ht="13.5" customHeight="1" x14ac:dyDescent="0.35">
      <c r="A924" s="24"/>
      <c r="B924" s="24"/>
      <c r="C924" s="31"/>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row>
    <row r="925" spans="1:29" ht="13.5" customHeight="1" x14ac:dyDescent="0.35">
      <c r="A925" s="24"/>
      <c r="B925" s="24"/>
      <c r="C925" s="31"/>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row>
    <row r="926" spans="1:29" ht="13.5" customHeight="1" x14ac:dyDescent="0.35">
      <c r="A926" s="24"/>
      <c r="B926" s="24"/>
      <c r="C926" s="31"/>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row>
    <row r="927" spans="1:29" ht="13.5" customHeight="1" x14ac:dyDescent="0.35">
      <c r="A927" s="24"/>
      <c r="B927" s="24"/>
      <c r="C927" s="31"/>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row>
    <row r="928" spans="1:29" ht="13.5" customHeight="1" x14ac:dyDescent="0.35">
      <c r="A928" s="24"/>
      <c r="B928" s="24"/>
      <c r="C928" s="31"/>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row>
    <row r="929" spans="1:29" ht="13.5" customHeight="1" x14ac:dyDescent="0.35">
      <c r="A929" s="24"/>
      <c r="B929" s="24"/>
      <c r="C929" s="31"/>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row>
    <row r="930" spans="1:29" ht="13.5" customHeight="1" x14ac:dyDescent="0.35">
      <c r="A930" s="24"/>
      <c r="B930" s="24"/>
      <c r="C930" s="31"/>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row>
    <row r="931" spans="1:29" ht="13.5" customHeight="1" x14ac:dyDescent="0.35">
      <c r="A931" s="24"/>
      <c r="B931" s="24"/>
      <c r="C931" s="31"/>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row>
    <row r="932" spans="1:29" ht="13.5" customHeight="1" x14ac:dyDescent="0.35">
      <c r="A932" s="24"/>
      <c r="B932" s="24"/>
      <c r="C932" s="31"/>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row>
    <row r="933" spans="1:29" ht="13.5" customHeight="1" x14ac:dyDescent="0.35">
      <c r="A933" s="24"/>
      <c r="B933" s="24"/>
      <c r="C933" s="31"/>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row>
    <row r="934" spans="1:29" ht="13.5" customHeight="1" x14ac:dyDescent="0.35">
      <c r="A934" s="24"/>
      <c r="B934" s="24"/>
      <c r="C934" s="31"/>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row>
    <row r="935" spans="1:29" ht="13.5" customHeight="1" x14ac:dyDescent="0.35">
      <c r="A935" s="24"/>
      <c r="B935" s="24"/>
      <c r="C935" s="31"/>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row>
    <row r="936" spans="1:29" ht="13.5" customHeight="1" x14ac:dyDescent="0.35">
      <c r="A936" s="24"/>
      <c r="B936" s="24"/>
      <c r="C936" s="31"/>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row>
    <row r="937" spans="1:29" ht="13.5" customHeight="1" x14ac:dyDescent="0.35">
      <c r="A937" s="24"/>
      <c r="B937" s="24"/>
      <c r="C937" s="31"/>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row>
    <row r="938" spans="1:29" ht="13.5" customHeight="1" x14ac:dyDescent="0.35">
      <c r="A938" s="24"/>
      <c r="B938" s="24"/>
      <c r="C938" s="31"/>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row>
    <row r="939" spans="1:29" ht="13.5" customHeight="1" x14ac:dyDescent="0.35">
      <c r="A939" s="24"/>
      <c r="B939" s="24"/>
      <c r="C939" s="31"/>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row>
    <row r="940" spans="1:29" ht="13.5" customHeight="1" x14ac:dyDescent="0.35">
      <c r="A940" s="24"/>
      <c r="B940" s="24"/>
      <c r="C940" s="31"/>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row>
    <row r="941" spans="1:29" ht="13.5" customHeight="1" x14ac:dyDescent="0.35">
      <c r="A941" s="24"/>
      <c r="B941" s="24"/>
      <c r="C941" s="31"/>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row>
    <row r="942" spans="1:29" ht="13.5" customHeight="1" x14ac:dyDescent="0.35">
      <c r="A942" s="24"/>
      <c r="B942" s="24"/>
      <c r="C942" s="31"/>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row>
    <row r="943" spans="1:29" ht="13.5" customHeight="1" x14ac:dyDescent="0.35">
      <c r="A943" s="24"/>
      <c r="B943" s="24"/>
      <c r="C943" s="31"/>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row>
    <row r="944" spans="1:29" ht="13.5" customHeight="1" x14ac:dyDescent="0.35">
      <c r="A944" s="24"/>
      <c r="B944" s="24"/>
      <c r="C944" s="31"/>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row>
    <row r="945" spans="1:29" ht="13.5" customHeight="1" x14ac:dyDescent="0.35">
      <c r="A945" s="24"/>
      <c r="B945" s="24"/>
      <c r="C945" s="31"/>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row>
    <row r="946" spans="1:29" ht="13.5" customHeight="1" x14ac:dyDescent="0.35">
      <c r="A946" s="24"/>
      <c r="B946" s="24"/>
      <c r="C946" s="31"/>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row>
    <row r="947" spans="1:29" ht="13.5" customHeight="1" x14ac:dyDescent="0.35">
      <c r="A947" s="24"/>
      <c r="B947" s="24"/>
      <c r="C947" s="31"/>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row>
    <row r="948" spans="1:29" ht="13.5" customHeight="1" x14ac:dyDescent="0.35">
      <c r="A948" s="24"/>
      <c r="B948" s="24"/>
      <c r="C948" s="31"/>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row>
    <row r="949" spans="1:29" ht="13.5" customHeight="1" x14ac:dyDescent="0.35">
      <c r="A949" s="24"/>
      <c r="B949" s="24"/>
      <c r="C949" s="31"/>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row>
    <row r="950" spans="1:29" ht="13.5" customHeight="1" x14ac:dyDescent="0.35">
      <c r="A950" s="24"/>
      <c r="B950" s="24"/>
      <c r="C950" s="31"/>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row>
    <row r="951" spans="1:29" ht="13.5" customHeight="1" x14ac:dyDescent="0.35">
      <c r="A951" s="24"/>
      <c r="B951" s="24"/>
      <c r="C951" s="31"/>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row>
    <row r="952" spans="1:29" ht="13.5" customHeight="1" x14ac:dyDescent="0.35">
      <c r="A952" s="24"/>
      <c r="B952" s="24"/>
      <c r="C952" s="31"/>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row>
    <row r="953" spans="1:29" ht="13.5" customHeight="1" x14ac:dyDescent="0.35">
      <c r="A953" s="24"/>
      <c r="B953" s="24"/>
      <c r="C953" s="31"/>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row>
    <row r="954" spans="1:29" ht="13.5" customHeight="1" x14ac:dyDescent="0.35">
      <c r="A954" s="24"/>
      <c r="B954" s="24"/>
      <c r="C954" s="31"/>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row>
    <row r="955" spans="1:29" ht="13.5" customHeight="1" x14ac:dyDescent="0.35">
      <c r="A955" s="24"/>
      <c r="B955" s="24"/>
      <c r="C955" s="31"/>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row>
    <row r="956" spans="1:29" ht="13.5" customHeight="1" x14ac:dyDescent="0.35">
      <c r="A956" s="24"/>
      <c r="B956" s="24"/>
      <c r="C956" s="31"/>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row>
    <row r="957" spans="1:29" ht="13.5" customHeight="1" x14ac:dyDescent="0.35">
      <c r="A957" s="24"/>
      <c r="B957" s="24"/>
      <c r="C957" s="31"/>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row>
    <row r="958" spans="1:29" ht="13.5" customHeight="1" x14ac:dyDescent="0.35">
      <c r="A958" s="24"/>
      <c r="B958" s="24"/>
      <c r="C958" s="31"/>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row>
    <row r="959" spans="1:29" ht="13.5" customHeight="1" x14ac:dyDescent="0.35">
      <c r="A959" s="24"/>
      <c r="B959" s="24"/>
      <c r="C959" s="31"/>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row>
    <row r="960" spans="1:29" ht="13.5" customHeight="1" x14ac:dyDescent="0.35">
      <c r="A960" s="24"/>
      <c r="B960" s="24"/>
      <c r="C960" s="31"/>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row>
    <row r="961" spans="1:29" ht="13.5" customHeight="1" x14ac:dyDescent="0.35">
      <c r="A961" s="24"/>
      <c r="B961" s="24"/>
      <c r="C961" s="31"/>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row>
    <row r="962" spans="1:29" ht="13.5" customHeight="1" x14ac:dyDescent="0.35">
      <c r="A962" s="24"/>
      <c r="B962" s="24"/>
      <c r="C962" s="31"/>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row>
    <row r="963" spans="1:29" ht="13.5" customHeight="1" x14ac:dyDescent="0.35">
      <c r="A963" s="24"/>
      <c r="B963" s="24"/>
      <c r="C963" s="31"/>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row>
    <row r="964" spans="1:29" ht="13.5" customHeight="1" x14ac:dyDescent="0.35">
      <c r="A964" s="24"/>
      <c r="B964" s="24"/>
      <c r="C964" s="31"/>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row>
    <row r="965" spans="1:29" ht="13.5" customHeight="1" x14ac:dyDescent="0.35">
      <c r="A965" s="24"/>
      <c r="B965" s="24"/>
      <c r="C965" s="31"/>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row>
    <row r="966" spans="1:29" ht="13.5" customHeight="1" x14ac:dyDescent="0.35">
      <c r="A966" s="24"/>
      <c r="B966" s="24"/>
      <c r="C966" s="31"/>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row>
    <row r="967" spans="1:29" ht="13.5" customHeight="1" x14ac:dyDescent="0.35">
      <c r="A967" s="24"/>
      <c r="B967" s="24"/>
      <c r="C967" s="31"/>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row>
    <row r="968" spans="1:29" ht="13.5" customHeight="1" x14ac:dyDescent="0.35">
      <c r="A968" s="24"/>
      <c r="B968" s="24"/>
      <c r="C968" s="31"/>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row>
    <row r="969" spans="1:29" ht="13.5" customHeight="1" x14ac:dyDescent="0.35">
      <c r="A969" s="24"/>
      <c r="B969" s="24"/>
      <c r="C969" s="31"/>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row>
    <row r="970" spans="1:29" ht="13.5" customHeight="1" x14ac:dyDescent="0.35">
      <c r="A970" s="24"/>
      <c r="B970" s="24"/>
      <c r="C970" s="31"/>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row>
    <row r="971" spans="1:29" ht="13.5" customHeight="1" x14ac:dyDescent="0.35">
      <c r="A971" s="24"/>
      <c r="B971" s="24"/>
      <c r="C971" s="31"/>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row>
    <row r="972" spans="1:29" ht="13.5" customHeight="1" x14ac:dyDescent="0.35">
      <c r="A972" s="24"/>
      <c r="B972" s="24"/>
      <c r="C972" s="31"/>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row>
    <row r="973" spans="1:29" ht="13.5" customHeight="1" x14ac:dyDescent="0.35">
      <c r="A973" s="24"/>
      <c r="B973" s="24"/>
      <c r="C973" s="31"/>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row>
    <row r="974" spans="1:29" ht="13.5" customHeight="1" x14ac:dyDescent="0.35">
      <c r="A974" s="24"/>
      <c r="B974" s="24"/>
      <c r="C974" s="31"/>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row>
    <row r="975" spans="1:29" ht="13.5" customHeight="1" x14ac:dyDescent="0.35">
      <c r="A975" s="24"/>
      <c r="B975" s="24"/>
      <c r="C975" s="31"/>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row>
    <row r="976" spans="1:29" ht="13.5" customHeight="1" x14ac:dyDescent="0.35">
      <c r="A976" s="24"/>
      <c r="B976" s="24"/>
      <c r="C976" s="31"/>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row>
    <row r="977" spans="1:29" ht="13.5" customHeight="1" x14ac:dyDescent="0.35">
      <c r="A977" s="24"/>
      <c r="B977" s="24"/>
      <c r="C977" s="31"/>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row>
    <row r="978" spans="1:29" ht="13.5" customHeight="1" x14ac:dyDescent="0.35">
      <c r="A978" s="24"/>
      <c r="B978" s="24"/>
      <c r="C978" s="31"/>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row>
    <row r="979" spans="1:29" ht="13.5" customHeight="1" x14ac:dyDescent="0.35">
      <c r="A979" s="24"/>
      <c r="B979" s="24"/>
      <c r="C979" s="31"/>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row>
    <row r="980" spans="1:29" ht="13.5" customHeight="1" x14ac:dyDescent="0.35">
      <c r="A980" s="24"/>
      <c r="B980" s="24"/>
      <c r="C980" s="31"/>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row>
    <row r="981" spans="1:29" ht="13.5" customHeight="1" x14ac:dyDescent="0.35">
      <c r="A981" s="24"/>
      <c r="B981" s="24"/>
      <c r="C981" s="31"/>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row>
    <row r="982" spans="1:29" ht="13.5" customHeight="1" x14ac:dyDescent="0.35">
      <c r="A982" s="24"/>
      <c r="B982" s="24"/>
      <c r="C982" s="31"/>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row>
    <row r="983" spans="1:29" ht="13.5" customHeight="1" x14ac:dyDescent="0.35">
      <c r="A983" s="24"/>
      <c r="B983" s="24"/>
      <c r="C983" s="31"/>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row>
    <row r="984" spans="1:29" ht="13.5" customHeight="1" x14ac:dyDescent="0.35">
      <c r="A984" s="24"/>
      <c r="B984" s="24"/>
      <c r="C984" s="31"/>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row>
    <row r="985" spans="1:29" ht="13.5" customHeight="1" x14ac:dyDescent="0.35">
      <c r="A985" s="24"/>
      <c r="B985" s="24"/>
      <c r="C985" s="31"/>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row>
    <row r="986" spans="1:29" ht="13.5" customHeight="1" x14ac:dyDescent="0.35">
      <c r="A986" s="24"/>
      <c r="B986" s="24"/>
      <c r="C986" s="31"/>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row>
    <row r="987" spans="1:29" ht="13.5" customHeight="1" x14ac:dyDescent="0.35">
      <c r="A987" s="24"/>
      <c r="B987" s="24"/>
      <c r="C987" s="31"/>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row>
    <row r="988" spans="1:29" ht="13.5" customHeight="1" x14ac:dyDescent="0.35">
      <c r="A988" s="24"/>
      <c r="B988" s="24"/>
      <c r="C988" s="31"/>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row>
    <row r="989" spans="1:29" ht="13.5" customHeight="1" x14ac:dyDescent="0.35">
      <c r="A989" s="24"/>
      <c r="B989" s="24"/>
      <c r="C989" s="31"/>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row>
    <row r="990" spans="1:29" ht="13.5" customHeight="1" x14ac:dyDescent="0.35">
      <c r="A990" s="24"/>
      <c r="B990" s="24"/>
      <c r="C990" s="31"/>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row>
    <row r="991" spans="1:29" ht="13.5" customHeight="1" x14ac:dyDescent="0.35">
      <c r="A991" s="24"/>
      <c r="B991" s="24"/>
      <c r="C991" s="31"/>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row>
    <row r="992" spans="1:29" ht="13.5" customHeight="1" x14ac:dyDescent="0.35">
      <c r="A992" s="24"/>
      <c r="B992" s="24"/>
      <c r="C992" s="31"/>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row>
    <row r="993" spans="1:29" ht="13.5" customHeight="1" x14ac:dyDescent="0.35">
      <c r="A993" s="24"/>
      <c r="B993" s="24"/>
      <c r="C993" s="31"/>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row>
    <row r="994" spans="1:29" ht="13.5" customHeight="1" x14ac:dyDescent="0.35">
      <c r="A994" s="24"/>
      <c r="B994" s="24"/>
      <c r="C994" s="31"/>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row>
    <row r="995" spans="1:29" ht="13.5" customHeight="1" x14ac:dyDescent="0.35">
      <c r="A995" s="24"/>
      <c r="B995" s="24"/>
      <c r="C995" s="31"/>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row>
    <row r="996" spans="1:29" ht="13.5" customHeight="1" x14ac:dyDescent="0.35">
      <c r="A996" s="24"/>
      <c r="B996" s="24"/>
      <c r="C996" s="31"/>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row>
    <row r="997" spans="1:29" ht="13.5" customHeight="1" x14ac:dyDescent="0.35">
      <c r="A997" s="24"/>
      <c r="B997" s="24"/>
      <c r="C997" s="31"/>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row>
    <row r="998" spans="1:29" ht="13.5" customHeight="1" x14ac:dyDescent="0.35">
      <c r="A998" s="24"/>
      <c r="B998" s="24"/>
      <c r="C998" s="31"/>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row>
    <row r="999" spans="1:29" ht="13.5" customHeight="1" x14ac:dyDescent="0.35">
      <c r="A999" s="24"/>
      <c r="B999" s="24"/>
      <c r="C999" s="31"/>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row>
    <row r="1000" spans="1:29" ht="13.5" customHeight="1" x14ac:dyDescent="0.35">
      <c r="A1000" s="24"/>
      <c r="B1000" s="24"/>
      <c r="C1000" s="31"/>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c r="AA1000" s="24"/>
      <c r="AB1000" s="24"/>
      <c r="AC1000" s="24"/>
    </row>
    <row r="1001" spans="1:29" ht="13.5" customHeight="1" x14ac:dyDescent="0.35">
      <c r="A1001" s="24"/>
      <c r="B1001" s="24"/>
      <c r="C1001" s="31"/>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c r="AA1001" s="24"/>
      <c r="AB1001" s="24"/>
      <c r="AC1001" s="24"/>
    </row>
  </sheetData>
  <mergeCells count="53">
    <mergeCell ref="B195:B196"/>
    <mergeCell ref="B198:B199"/>
    <mergeCell ref="B208:B216"/>
    <mergeCell ref="B50:B101"/>
    <mergeCell ref="B104:B114"/>
    <mergeCell ref="B117:B129"/>
    <mergeCell ref="B132:B160"/>
    <mergeCell ref="B167:B168"/>
    <mergeCell ref="B171:B187"/>
    <mergeCell ref="B192:B193"/>
    <mergeCell ref="F52:G55"/>
    <mergeCell ref="F62:G64"/>
    <mergeCell ref="F73:H73"/>
    <mergeCell ref="I75:J77"/>
    <mergeCell ref="F68:G70"/>
    <mergeCell ref="F80:G88"/>
    <mergeCell ref="H105:H113"/>
    <mergeCell ref="F18:G18"/>
    <mergeCell ref="B20:B47"/>
    <mergeCell ref="F24:G26"/>
    <mergeCell ref="F30:G34"/>
    <mergeCell ref="F38:G40"/>
    <mergeCell ref="F44:G45"/>
    <mergeCell ref="F92:G100"/>
    <mergeCell ref="E104:G104"/>
    <mergeCell ref="E106:G106"/>
    <mergeCell ref="E107:G107"/>
    <mergeCell ref="E108:G108"/>
    <mergeCell ref="E109:G109"/>
    <mergeCell ref="E110:G110"/>
    <mergeCell ref="E111:G111"/>
    <mergeCell ref="E112:G112"/>
    <mergeCell ref="E113:G113"/>
    <mergeCell ref="F124:G128"/>
    <mergeCell ref="H136:I142"/>
    <mergeCell ref="H146:I153"/>
    <mergeCell ref="F167:H167"/>
    <mergeCell ref="F168:H168"/>
    <mergeCell ref="F187:G187"/>
    <mergeCell ref="F188:G188"/>
    <mergeCell ref="G193:I193"/>
    <mergeCell ref="G173:I178"/>
    <mergeCell ref="G179:I179"/>
    <mergeCell ref="F182:G182"/>
    <mergeCell ref="F183:G183"/>
    <mergeCell ref="F184:G184"/>
    <mergeCell ref="F185:G185"/>
    <mergeCell ref="F186:G186"/>
    <mergeCell ref="F196:I196"/>
    <mergeCell ref="G199:I199"/>
    <mergeCell ref="I208:J208"/>
    <mergeCell ref="I209:J210"/>
    <mergeCell ref="I213:J216"/>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0e6fccf-d412-41ce-92e1-f52d1a6e1c63">
      <Terms xmlns="http://schemas.microsoft.com/office/infopath/2007/PartnerControls"/>
    </lcf76f155ced4ddcb4097134ff3c332f>
    <TaxCatchAll xmlns="f5fb090d-eab1-4403-aa07-dae045dc112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13C150B921C048B3B41BB7E4D3F149" ma:contentTypeVersion="11" ma:contentTypeDescription="Create a new document." ma:contentTypeScope="" ma:versionID="452364e479f14c689ab5386e47850f70">
  <xsd:schema xmlns:xsd="http://www.w3.org/2001/XMLSchema" xmlns:xs="http://www.w3.org/2001/XMLSchema" xmlns:p="http://schemas.microsoft.com/office/2006/metadata/properties" xmlns:ns2="c0e6fccf-d412-41ce-92e1-f52d1a6e1c63" xmlns:ns3="f5fb090d-eab1-4403-aa07-dae045dc1122" targetNamespace="http://schemas.microsoft.com/office/2006/metadata/properties" ma:root="true" ma:fieldsID="4ba41580911e16a2080bda80340140ac" ns2:_="" ns3:_="">
    <xsd:import namespace="c0e6fccf-d412-41ce-92e1-f52d1a6e1c63"/>
    <xsd:import namespace="f5fb090d-eab1-4403-aa07-dae045dc11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6fccf-d412-41ce-92e1-f52d1a6e1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d27762-0251-4a48-b483-e1f79c0a65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b090d-eab1-4403-aa07-dae045dc11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5a9f92-d947-455e-9f10-fec3244a22ee}" ma:internalName="TaxCatchAll" ma:showField="CatchAllData" ma:web="f5fb090d-eab1-4403-aa07-dae045dc1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19AF62-B15F-4778-8C7D-F0E01BD36605}">
  <ds:schemaRefs>
    <ds:schemaRef ds:uri="http://schemas.microsoft.com/sharepoint/v3/contenttype/forms"/>
  </ds:schemaRefs>
</ds:datastoreItem>
</file>

<file path=customXml/itemProps2.xml><?xml version="1.0" encoding="utf-8"?>
<ds:datastoreItem xmlns:ds="http://schemas.openxmlformats.org/officeDocument/2006/customXml" ds:itemID="{96D912B4-8D5D-49E6-B12D-2B6B8AE1595D}">
  <ds:schemaRefs>
    <ds:schemaRef ds:uri="http://schemas.microsoft.com/office/2006/metadata/properties"/>
    <ds:schemaRef ds:uri="http://www.w3.org/2000/xmlns/"/>
    <ds:schemaRef ds:uri="c0e6fccf-d412-41ce-92e1-f52d1a6e1c63"/>
    <ds:schemaRef ds:uri="http://schemas.microsoft.com/office/infopath/2007/PartnerControls"/>
    <ds:schemaRef ds:uri="f5fb090d-eab1-4403-aa07-dae045dc1122"/>
    <ds:schemaRef ds:uri="http://www.w3.org/2001/XMLSchema-instance"/>
  </ds:schemaRefs>
</ds:datastoreItem>
</file>

<file path=customXml/itemProps3.xml><?xml version="1.0" encoding="utf-8"?>
<ds:datastoreItem xmlns:ds="http://schemas.openxmlformats.org/officeDocument/2006/customXml" ds:itemID="{65349C03-C328-4641-9D7E-96D4AAABDF7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Outliers</vt:lpstr>
      <vt:lpstr>1. Initial data</vt:lpstr>
      <vt:lpstr>2. Final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Astha Singh</dc:creator>
  <cp:lastModifiedBy>Astha Singh</cp:lastModifiedBy>
  <dcterms:created xsi:type="dcterms:W3CDTF">2024-04-11T08:02:05Z</dcterms:created>
  <dcterms:modified xsi:type="dcterms:W3CDTF">2025-09-22T15:07:39Z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0x010100F013C150B921C048B3B41BB7E4D3F149</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