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pivotTables/pivotTable14.xml" ContentType="application/vnd.openxmlformats-officedocument.spreadsheetml.pivotTable+xml"/>
  <Override PartName="/xl/pivotTables/pivotTable15.xml" ContentType="application/vnd.openxmlformats-officedocument.spreadsheetml.pivotTable+xml"/>
  <Override PartName="/xl/pivotTables/pivotTable16.xml" ContentType="application/vnd.openxmlformats-officedocument.spreadsheetml.pivotTable+xml"/>
  <Override PartName="/xl/pivotTables/pivotTable17.xml" ContentType="application/vnd.openxmlformats-officedocument.spreadsheetml.pivotTable+xml"/>
  <Override PartName="/xl/pivotTables/pivotTable18.xml" ContentType="application/vnd.openxmlformats-officedocument.spreadsheetml.pivotTable+xml"/>
  <Override PartName="/xl/pivotTables/pivotTable19.xml" ContentType="application/vnd.openxmlformats-officedocument.spreadsheetml.pivotTable+xml"/>
  <Override PartName="/xl/pivotTables/pivotTable20.xml" ContentType="application/vnd.openxmlformats-officedocument.spreadsheetml.pivotTable+xml"/>
  <Override PartName="/xl/pivotTables/pivotTable21.xml" ContentType="application/vnd.openxmlformats-officedocument.spreadsheetml.pivotTable+xml"/>
  <Override PartName="/xl/pivotTables/pivotTable22.xml" ContentType="application/vnd.openxmlformats-officedocument.spreadsheetml.pivotTable+xml"/>
  <Override PartName="/xl/pivotTables/pivotTable23.xml" ContentType="application/vnd.openxmlformats-officedocument.spreadsheetml.pivotTable+xml"/>
  <Override PartName="/xl/pivotTables/pivotTable24.xml" ContentType="application/vnd.openxmlformats-officedocument.spreadsheetml.pivotTable+xml"/>
  <Override PartName="/xl/pivotTables/pivotTable25.xml" ContentType="application/vnd.openxmlformats-officedocument.spreadsheetml.pivotTable+xml"/>
  <Override PartName="/xl/pivotTables/pivotTable26.xml" ContentType="application/vnd.openxmlformats-officedocument.spreadsheetml.pivotTable+xml"/>
  <Override PartName="/xl/pivotTables/pivotTable27.xml" ContentType="application/vnd.openxmlformats-officedocument.spreadsheetml.pivotTable+xml"/>
  <Override PartName="/xl/pivotTables/pivotTable28.xml" ContentType="application/vnd.openxmlformats-officedocument.spreadsheetml.pivotTable+xml"/>
  <Override PartName="/xl/pivotTables/pivotTable29.xml" ContentType="application/vnd.openxmlformats-officedocument.spreadsheetml.pivotTable+xml"/>
  <Override PartName="/xl/pivotTables/pivotTable30.xml" ContentType="application/vnd.openxmlformats-officedocument.spreadsheetml.pivotTable+xml"/>
  <Override PartName="/xl/pivotTables/pivotTable31.xml" ContentType="application/vnd.openxmlformats-officedocument.spreadsheetml.pivotTable+xml"/>
  <Override PartName="/xl/pivotTables/pivotTable32.xml" ContentType="application/vnd.openxmlformats-officedocument.spreadsheetml.pivotTable+xml"/>
  <Override PartName="/xl/pivotTables/pivotTable33.xml" ContentType="application/vnd.openxmlformats-officedocument.spreadsheetml.pivotTable+xml"/>
  <Override PartName="/xl/pivotTables/pivotTable34.xml" ContentType="application/vnd.openxmlformats-officedocument.spreadsheetml.pivotTable+xml"/>
  <Override PartName="/xl/pivotTables/pivotTable35.xml" ContentType="application/vnd.openxmlformats-officedocument.spreadsheetml.pivotTable+xml"/>
  <Override PartName="/xl/pivotTables/pivotTable36.xml" ContentType="application/vnd.openxmlformats-officedocument.spreadsheetml.pivotTable+xml"/>
  <Override PartName="/xl/pivotTables/pivotTable37.xml" ContentType="application/vnd.openxmlformats-officedocument.spreadsheetml.pivotTable+xml"/>
  <Override PartName="/xl/pivotTables/pivotTable38.xml" ContentType="application/vnd.openxmlformats-officedocument.spreadsheetml.pivotTable+xml"/>
  <Override PartName="/xl/pivotTables/pivotTable39.xml" ContentType="application/vnd.openxmlformats-officedocument.spreadsheetml.pivotTable+xml"/>
  <Override PartName="/xl/pivotTables/pivotTable40.xml" ContentType="application/vnd.openxmlformats-officedocument.spreadsheetml.pivotTable+xml"/>
  <Override PartName="/xl/pivotTables/pivotTable41.xml" ContentType="application/vnd.openxmlformats-officedocument.spreadsheetml.pivotTable+xml"/>
  <Override PartName="/xl/pivotTables/pivotTable42.xml" ContentType="application/vnd.openxmlformats-officedocument.spreadsheetml.pivotTable+xml"/>
  <Override PartName="/xl/pivotTables/pivotTable43.xml" ContentType="application/vnd.openxmlformats-officedocument.spreadsheetml.pivotTable+xml"/>
  <Override PartName="/xl/pivotTables/pivotTable44.xml" ContentType="application/vnd.openxmlformats-officedocument.spreadsheetml.pivotTable+xml"/>
  <Override PartName="/xl/pivotTables/pivotTable45.xml" ContentType="application/vnd.openxmlformats-officedocument.spreadsheetml.pivotTable+xml"/>
  <Override PartName="/xl/pivotTables/pivotTable46.xml" ContentType="application/vnd.openxmlformats-officedocument.spreadsheetml.pivotTable+xml"/>
  <Override PartName="/xl/pivotTables/pivotTable47.xml" ContentType="application/vnd.openxmlformats-officedocument.spreadsheetml.pivotTable+xml"/>
  <Override PartName="/xl/pivotTables/pivotTable48.xml" ContentType="application/vnd.openxmlformats-officedocument.spreadsheetml.pivotTable+xml"/>
  <Override PartName="/xl/pivotTables/pivotTable49.xml" ContentType="application/vnd.openxmlformats-officedocument.spreadsheetml.pivotTable+xml"/>
  <Override PartName="/xl/pivotTables/pivotTable50.xml" ContentType="application/vnd.openxmlformats-officedocument.spreadsheetml.pivotTable+xml"/>
  <Override PartName="/xl/pivotTables/pivotTable51.xml" ContentType="application/vnd.openxmlformats-officedocument.spreadsheetml.pivotTable+xml"/>
  <Override PartName="/xl/pivotTables/pivotTable52.xml" ContentType="application/vnd.openxmlformats-officedocument.spreadsheetml.pivotTable+xml"/>
  <Override PartName="/xl/pivotTables/pivotTable53.xml" ContentType="application/vnd.openxmlformats-officedocument.spreadsheetml.pivotTable+xml"/>
  <Override PartName="/xl/pivotTables/pivotTable54.xml" ContentType="application/vnd.openxmlformats-officedocument.spreadsheetml.pivotTable+xml"/>
  <Override PartName="/xl/pivotTables/pivotTable55.xml" ContentType="application/vnd.openxmlformats-officedocument.spreadsheetml.pivotTable+xml"/>
  <Override PartName="/xl/pivotTables/pivotTable56.xml" ContentType="application/vnd.openxmlformats-officedocument.spreadsheetml.pivotTable+xml"/>
  <Override PartName="/xl/pivotTables/pivotTable57.xml" ContentType="application/vnd.openxmlformats-officedocument.spreadsheetml.pivotTable+xml"/>
  <Override PartName="/xl/pivotTables/pivotTable58.xml" ContentType="application/vnd.openxmlformats-officedocument.spreadsheetml.pivotTable+xml"/>
  <Override PartName="/xl/pivotTables/pivotTable59.xml" ContentType="application/vnd.openxmlformats-officedocument.spreadsheetml.pivotTable+xml"/>
  <Override PartName="/xl/pivotTables/pivotTable60.xml" ContentType="application/vnd.openxmlformats-officedocument.spreadsheetml.pivotTable+xml"/>
  <Override PartName="/xl/pivotTables/pivotTable61.xml" ContentType="application/vnd.openxmlformats-officedocument.spreadsheetml.pivotTable+xml"/>
  <Override PartName="/xl/pivotTables/pivotTable62.xml" ContentType="application/vnd.openxmlformats-officedocument.spreadsheetml.pivotTable+xml"/>
  <Override PartName="/xl/pivotTables/pivotTable63.xml" ContentType="application/vnd.openxmlformats-officedocument.spreadsheetml.pivotTable+xml"/>
  <Override PartName="/xl/pivotTables/pivotTable64.xml" ContentType="application/vnd.openxmlformats-officedocument.spreadsheetml.pivotTable+xml"/>
  <Override PartName="/xl/pivotTables/pivotTable65.xml" ContentType="application/vnd.openxmlformats-officedocument.spreadsheetml.pivotTable+xml"/>
  <Override PartName="/xl/pivotTables/pivotTable66.xml" ContentType="application/vnd.openxmlformats-officedocument.spreadsheetml.pivotTable+xml"/>
  <Override PartName="/xl/pivotTables/pivotTable67.xml" ContentType="application/vnd.openxmlformats-officedocument.spreadsheetml.pivotTable+xml"/>
  <Override PartName="/xl/pivotTables/pivotTable68.xml" ContentType="application/vnd.openxmlformats-officedocument.spreadsheetml.pivotTable+xml"/>
  <Override PartName="/xl/pivotTables/pivotTable69.xml" ContentType="application/vnd.openxmlformats-officedocument.spreadsheetml.pivotTable+xml"/>
  <Override PartName="/xl/pivotTables/pivotTable70.xml" ContentType="application/vnd.openxmlformats-officedocument.spreadsheetml.pivotTable+xml"/>
  <Override PartName="/xl/pivotTables/pivotTable71.xml" ContentType="application/vnd.openxmlformats-officedocument.spreadsheetml.pivotTable+xml"/>
  <Override PartName="/xl/pivotTables/pivotTable72.xml" ContentType="application/vnd.openxmlformats-officedocument.spreadsheetml.pivotTable+xml"/>
  <Override PartName="/xl/pivotTables/pivotTable73.xml" ContentType="application/vnd.openxmlformats-officedocument.spreadsheetml.pivotTable+xml"/>
  <Override PartName="/xl/pivotTables/pivotTable74.xml" ContentType="application/vnd.openxmlformats-officedocument.spreadsheetml.pivotTable+xml"/>
  <Override PartName="/xl/pivotTables/pivotTable75.xml" ContentType="application/vnd.openxmlformats-officedocument.spreadsheetml.pivotTable+xml"/>
  <Override PartName="/xl/pivotTables/pivotTable76.xml" ContentType="application/vnd.openxmlformats-officedocument.spreadsheetml.pivotTable+xml"/>
  <Override PartName="/xl/pivotTables/pivotTable77.xml" ContentType="application/vnd.openxmlformats-officedocument.spreadsheetml.pivotTable+xml"/>
  <Override PartName="/xl/pivotTables/pivotTable78.xml" ContentType="application/vnd.openxmlformats-officedocument.spreadsheetml.pivotTable+xml"/>
  <Override PartName="/xl/pivotTables/pivotTable79.xml" ContentType="application/vnd.openxmlformats-officedocument.spreadsheetml.pivotTable+xml"/>
  <Override PartName="/xl/pivotTables/pivotTable80.xml" ContentType="application/vnd.openxmlformats-officedocument.spreadsheetml.pivotTable+xml"/>
  <Override PartName="/xl/pivotTables/pivotTable81.xml" ContentType="application/vnd.openxmlformats-officedocument.spreadsheetml.pivotTable+xml"/>
  <Override PartName="/xl/pivotTables/pivotTable82.xml" ContentType="application/vnd.openxmlformats-officedocument.spreadsheetml.pivotTable+xml"/>
  <Override PartName="/xl/pivotTables/pivotTable83.xml" ContentType="application/vnd.openxmlformats-officedocument.spreadsheetml.pivotTable+xml"/>
  <Override PartName="/xl/pivotTables/pivotTable84.xml" ContentType="application/vnd.openxmlformats-officedocument.spreadsheetml.pivotTable+xml"/>
  <Override PartName="/xl/pivotTables/pivotTable85.xml" ContentType="application/vnd.openxmlformats-officedocument.spreadsheetml.pivotTable+xml"/>
  <Override PartName="/xl/pivotTables/pivotTable86.xml" ContentType="application/vnd.openxmlformats-officedocument.spreadsheetml.pivotTable+xml"/>
  <Override PartName="/xl/pivotTables/pivotTable87.xml" ContentType="application/vnd.openxmlformats-officedocument.spreadsheetml.pivotTable+xml"/>
  <Override PartName="/xl/pivotTables/pivotTable88.xml" ContentType="application/vnd.openxmlformats-officedocument.spreadsheetml.pivotTable+xml"/>
  <Override PartName="/xl/pivotTables/pivotTable89.xml" ContentType="application/vnd.openxmlformats-officedocument.spreadsheetml.pivotTable+xml"/>
  <Override PartName="/xl/pivotTables/pivotTable90.xml" ContentType="application/vnd.openxmlformats-officedocument.spreadsheetml.pivotTable+xml"/>
  <Override PartName="/xl/pivotTables/pivotTable91.xml" ContentType="application/vnd.openxmlformats-officedocument.spreadsheetml.pivotTable+xml"/>
  <Override PartName="/xl/pivotTables/pivotTable92.xml" ContentType="application/vnd.openxmlformats-officedocument.spreadsheetml.pivotTable+xml"/>
  <Override PartName="/xl/pivotTables/pivotTable93.xml" ContentType="application/vnd.openxmlformats-officedocument.spreadsheetml.pivotTable+xml"/>
  <Override PartName="/xl/pivotTables/pivotTable94.xml" ContentType="application/vnd.openxmlformats-officedocument.spreadsheetml.pivotTable+xml"/>
  <Override PartName="/xl/pivotTables/pivotTable95.xml" ContentType="application/vnd.openxmlformats-officedocument.spreadsheetml.pivotTable+xml"/>
  <Override PartName="/xl/pivotTables/pivotTable96.xml" ContentType="application/vnd.openxmlformats-officedocument.spreadsheetml.pivotTable+xml"/>
  <Override PartName="/xl/pivotTables/pivotTable97.xml" ContentType="application/vnd.openxmlformats-officedocument.spreadsheetml.pivotTable+xml"/>
  <Override PartName="/xl/pivotTables/pivotTable98.xml" ContentType="application/vnd.openxmlformats-officedocument.spreadsheetml.pivotTable+xml"/>
  <Override PartName="/xl/pivotTables/pivotTable99.xml" ContentType="application/vnd.openxmlformats-officedocument.spreadsheetml.pivotTable+xml"/>
  <Override PartName="/xl/pivotTables/pivotTable100.xml" ContentType="application/vnd.openxmlformats-officedocument.spreadsheetml.pivotTable+xml"/>
  <Override PartName="/xl/pivotTables/pivotTable101.xml" ContentType="application/vnd.openxmlformats-officedocument.spreadsheetml.pivotTable+xml"/>
  <Override PartName="/xl/pivotTables/pivotTable102.xml" ContentType="application/vnd.openxmlformats-officedocument.spreadsheetml.pivotTable+xml"/>
  <Override PartName="/xl/pivotTables/pivotTable103.xml" ContentType="application/vnd.openxmlformats-officedocument.spreadsheetml.pivotTable+xml"/>
  <Override PartName="/xl/pivotTables/pivotTable104.xml" ContentType="application/vnd.openxmlformats-officedocument.spreadsheetml.pivotTable+xml"/>
  <Override PartName="/xl/pivotTables/pivotTable105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charts/chart80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charts/chart81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charts/chart82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charts/chart83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charts/chart84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charts/chart85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charts/chart86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charts/chart87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charts/chart88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charts/chart89.xml" ContentType="application/vnd.openxmlformats-officedocument.drawingml.chart+xml"/>
  <Override PartName="/xl/charts/style89.xml" ContentType="application/vnd.ms-office.chartstyle+xml"/>
  <Override PartName="/xl/charts/colors89.xml" ContentType="application/vnd.ms-office.chartcolorstyle+xml"/>
  <Override PartName="/xl/charts/chart90.xml" ContentType="application/vnd.openxmlformats-officedocument.drawingml.chart+xml"/>
  <Override PartName="/xl/charts/style90.xml" ContentType="application/vnd.ms-office.chartstyle+xml"/>
  <Override PartName="/xl/charts/colors90.xml" ContentType="application/vnd.ms-office.chartcolorstyle+xml"/>
  <Override PartName="/xl/charts/chart91.xml" ContentType="application/vnd.openxmlformats-officedocument.drawingml.chart+xml"/>
  <Override PartName="/xl/charts/style91.xml" ContentType="application/vnd.ms-office.chartstyle+xml"/>
  <Override PartName="/xl/charts/colors91.xml" ContentType="application/vnd.ms-office.chartcolorstyle+xml"/>
  <Override PartName="/xl/charts/chart92.xml" ContentType="application/vnd.openxmlformats-officedocument.drawingml.chart+xml"/>
  <Override PartName="/xl/charts/style92.xml" ContentType="application/vnd.ms-office.chartstyle+xml"/>
  <Override PartName="/xl/charts/colors92.xml" ContentType="application/vnd.ms-office.chartcolorstyle+xml"/>
  <Override PartName="/xl/charts/chart93.xml" ContentType="application/vnd.openxmlformats-officedocument.drawingml.chart+xml"/>
  <Override PartName="/xl/charts/style93.xml" ContentType="application/vnd.ms-office.chartstyle+xml"/>
  <Override PartName="/xl/charts/colors93.xml" ContentType="application/vnd.ms-office.chartcolorstyle+xml"/>
  <Override PartName="/xl/charts/chart94.xml" ContentType="application/vnd.openxmlformats-officedocument.drawingml.chart+xml"/>
  <Override PartName="/xl/charts/style94.xml" ContentType="application/vnd.ms-office.chartstyle+xml"/>
  <Override PartName="/xl/charts/colors94.xml" ContentType="application/vnd.ms-office.chartcolorstyle+xml"/>
  <Override PartName="/xl/charts/chart95.xml" ContentType="application/vnd.openxmlformats-officedocument.drawingml.chart+xml"/>
  <Override PartName="/xl/charts/style95.xml" ContentType="application/vnd.ms-office.chartstyle+xml"/>
  <Override PartName="/xl/charts/colors95.xml" ContentType="application/vnd.ms-office.chartcolorstyle+xml"/>
  <Override PartName="/xl/charts/chart96.xml" ContentType="application/vnd.openxmlformats-officedocument.drawingml.chart+xml"/>
  <Override PartName="/xl/charts/style96.xml" ContentType="application/vnd.ms-office.chartstyle+xml"/>
  <Override PartName="/xl/charts/colors96.xml" ContentType="application/vnd.ms-office.chartcolorstyle+xml"/>
  <Override PartName="/xl/charts/chart97.xml" ContentType="application/vnd.openxmlformats-officedocument.drawingml.chart+xml"/>
  <Override PartName="/xl/charts/style97.xml" ContentType="application/vnd.ms-office.chartstyle+xml"/>
  <Override PartName="/xl/charts/colors97.xml" ContentType="application/vnd.ms-office.chartcolorstyle+xml"/>
  <Override PartName="/xl/charts/chart98.xml" ContentType="application/vnd.openxmlformats-officedocument.drawingml.chart+xml"/>
  <Override PartName="/xl/charts/style98.xml" ContentType="application/vnd.ms-office.chartstyle+xml"/>
  <Override PartName="/xl/charts/colors98.xml" ContentType="application/vnd.ms-office.chartcolorstyle+xml"/>
  <Override PartName="/xl/charts/chart99.xml" ContentType="application/vnd.openxmlformats-officedocument.drawingml.chart+xml"/>
  <Override PartName="/xl/charts/style99.xml" ContentType="application/vnd.ms-office.chartstyle+xml"/>
  <Override PartName="/xl/charts/colors99.xml" ContentType="application/vnd.ms-office.chartcolorstyle+xml"/>
  <Override PartName="/xl/charts/chart100.xml" ContentType="application/vnd.openxmlformats-officedocument.drawingml.chart+xml"/>
  <Override PartName="/xl/charts/style100.xml" ContentType="application/vnd.ms-office.chartstyle+xml"/>
  <Override PartName="/xl/charts/colors100.xml" ContentType="application/vnd.ms-office.chartcolorstyle+xml"/>
  <Override PartName="/xl/charts/chart101.xml" ContentType="application/vnd.openxmlformats-officedocument.drawingml.chart+xml"/>
  <Override PartName="/xl/charts/style101.xml" ContentType="application/vnd.ms-office.chartstyle+xml"/>
  <Override PartName="/xl/charts/colors101.xml" ContentType="application/vnd.ms-office.chartcolorstyle+xml"/>
  <Override PartName="/xl/charts/chart102.xml" ContentType="application/vnd.openxmlformats-officedocument.drawingml.chart+xml"/>
  <Override PartName="/xl/charts/style102.xml" ContentType="application/vnd.ms-office.chartstyle+xml"/>
  <Override PartName="/xl/charts/colors102.xml" ContentType="application/vnd.ms-office.chartcolorstyle+xml"/>
  <Override PartName="/xl/charts/chart103.xml" ContentType="application/vnd.openxmlformats-officedocument.drawingml.chart+xml"/>
  <Override PartName="/xl/charts/style103.xml" ContentType="application/vnd.ms-office.chartstyle+xml"/>
  <Override PartName="/xl/charts/colors103.xml" ContentType="application/vnd.ms-office.chartcolorstyle+xml"/>
  <Override PartName="/xl/charts/chart104.xml" ContentType="application/vnd.openxmlformats-officedocument.drawingml.chart+xml"/>
  <Override PartName="/xl/charts/style104.xml" ContentType="application/vnd.ms-office.chartstyle+xml"/>
  <Override PartName="/xl/charts/colors104.xml" ContentType="application/vnd.ms-office.chartcolorstyle+xml"/>
  <Override PartName="/xl/charts/chart105.xml" ContentType="application/vnd.openxmlformats-officedocument.drawingml.chart+xml"/>
  <Override PartName="/xl/charts/style105.xml" ContentType="application/vnd.ms-office.chartstyle+xml"/>
  <Override PartName="/xl/charts/colors105.xml" ContentType="application/vnd.ms-office.chartcolorstyle+xml"/>
  <Override PartName="/xl/charts/chart106.xml" ContentType="application/vnd.openxmlformats-officedocument.drawingml.chart+xml"/>
  <Override PartName="/xl/charts/style106.xml" ContentType="application/vnd.ms-office.chartstyle+xml"/>
  <Override PartName="/xl/charts/colors106.xml" ContentType="application/vnd.ms-office.chartcolorstyle+xml"/>
  <Override PartName="/xl/charts/chart107.xml" ContentType="application/vnd.openxmlformats-officedocument.drawingml.chart+xml"/>
  <Override PartName="/xl/charts/style107.xml" ContentType="application/vnd.ms-office.chartstyle+xml"/>
  <Override PartName="/xl/charts/colors107.xml" ContentType="application/vnd.ms-office.chartcolorstyle+xml"/>
  <Override PartName="/xl/charts/chart108.xml" ContentType="application/vnd.openxmlformats-officedocument.drawingml.chart+xml"/>
  <Override PartName="/xl/charts/style108.xml" ContentType="application/vnd.ms-office.chartstyle+xml"/>
  <Override PartName="/xl/charts/colors108.xml" ContentType="application/vnd.ms-office.chartcolorstyle+xml"/>
  <Override PartName="/xl/charts/chart109.xml" ContentType="application/vnd.openxmlformats-officedocument.drawingml.chart+xml"/>
  <Override PartName="/xl/charts/style109.xml" ContentType="application/vnd.ms-office.chartstyle+xml"/>
  <Override PartName="/xl/charts/colors109.xml" ContentType="application/vnd.ms-office.chartcolorstyle+xml"/>
  <Override PartName="/xl/charts/chart110.xml" ContentType="application/vnd.openxmlformats-officedocument.drawingml.chart+xml"/>
  <Override PartName="/xl/charts/style110.xml" ContentType="application/vnd.ms-office.chartstyle+xml"/>
  <Override PartName="/xl/charts/colors110.xml" ContentType="application/vnd.ms-office.chartcolorstyle+xml"/>
  <Override PartName="/xl/charts/chart111.xml" ContentType="application/vnd.openxmlformats-officedocument.drawingml.chart+xml"/>
  <Override PartName="/xl/charts/style111.xml" ContentType="application/vnd.ms-office.chartstyle+xml"/>
  <Override PartName="/xl/charts/colors111.xml" ContentType="application/vnd.ms-office.chartcolorstyle+xml"/>
  <Override PartName="/xl/charts/chart112.xml" ContentType="application/vnd.openxmlformats-officedocument.drawingml.chart+xml"/>
  <Override PartName="/xl/charts/style112.xml" ContentType="application/vnd.ms-office.chartstyle+xml"/>
  <Override PartName="/xl/charts/colors112.xml" ContentType="application/vnd.ms-office.chartcolorstyle+xml"/>
  <Override PartName="/xl/charts/chart113.xml" ContentType="application/vnd.openxmlformats-officedocument.drawingml.chart+xml"/>
  <Override PartName="/xl/charts/style113.xml" ContentType="application/vnd.ms-office.chartstyle+xml"/>
  <Override PartName="/xl/charts/colors113.xml" ContentType="application/vnd.ms-office.chartcolorstyle+xml"/>
  <Override PartName="/xl/pivotCache/pivotCacheRecords1.xml" ContentType="application/vnd.openxmlformats-officedocument.spreadsheetml.pivotCacheRecords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dell\Downloads\Living Income assessment System IQ Survey-20240905T110221Z-001\Living Income assessment System IQ Survey\Surveys\"/>
    </mc:Choice>
  </mc:AlternateContent>
  <xr:revisionPtr revIDLastSave="0" documentId="8_{03CAE473-C5F8-4DD1-AB1E-51E6384BFC05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Systemic Chintan Living Income " sheetId="1" r:id="rId1"/>
    <sheet name="Working data" sheetId="2" r:id="rId2"/>
    <sheet name="Sheet1" sheetId="4" r:id="rId3"/>
    <sheet name="Sheet2" sheetId="3" r:id="rId4"/>
  </sheets>
  <externalReferences>
    <externalReference r:id="rId5"/>
  </externalReferences>
  <definedNames>
    <definedName name="_xlnm._FilterDatabase" localSheetId="2" hidden="1">Sheet1!$H$2:$I$69</definedName>
    <definedName name="_xlnm._FilterDatabase" localSheetId="0" hidden="1">'Systemic Chintan Living Income '!$A$1:$EA$68</definedName>
    <definedName name="_xlnm._FilterDatabase" localSheetId="1" hidden="1">'Working data'!$A$3:$GA$71</definedName>
  </definedNames>
  <calcPr calcId="191029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" i="4" l="1"/>
  <c r="R7" i="4"/>
  <c r="R10" i="4" s="1"/>
  <c r="R3" i="4"/>
  <c r="Q3" i="4"/>
  <c r="N64" i="4"/>
  <c r="N57" i="4"/>
  <c r="I724" i="3"/>
  <c r="I725" i="3"/>
  <c r="I726" i="3"/>
  <c r="I727" i="3"/>
  <c r="I723" i="3"/>
  <c r="D649" i="3" l="1"/>
  <c r="E589" i="3"/>
  <c r="E748" i="3"/>
  <c r="E747" i="3"/>
  <c r="E746" i="3"/>
  <c r="E726" i="3"/>
  <c r="E725" i="3"/>
  <c r="E724" i="3"/>
  <c r="E723" i="3"/>
  <c r="E696" i="3"/>
  <c r="E695" i="3"/>
  <c r="E694" i="3"/>
  <c r="E691" i="3"/>
  <c r="E690" i="3"/>
  <c r="E689" i="3"/>
  <c r="E686" i="3"/>
  <c r="E685" i="3"/>
  <c r="E684" i="3"/>
  <c r="E681" i="3"/>
  <c r="E680" i="3"/>
  <c r="E679" i="3"/>
  <c r="E676" i="3"/>
  <c r="E675" i="3"/>
  <c r="E674" i="3"/>
  <c r="E671" i="3"/>
  <c r="E670" i="3"/>
  <c r="E669" i="3"/>
  <c r="E666" i="3"/>
  <c r="E665" i="3"/>
  <c r="E664" i="3"/>
  <c r="E661" i="3"/>
  <c r="E660" i="3"/>
  <c r="E659" i="3"/>
  <c r="E656" i="3"/>
  <c r="E655" i="3"/>
  <c r="E654" i="3"/>
  <c r="E651" i="3"/>
  <c r="E650" i="3"/>
  <c r="E649" i="3"/>
  <c r="E590" i="3"/>
  <c r="E400" i="3"/>
  <c r="E399" i="3"/>
  <c r="E398" i="3"/>
  <c r="E397" i="3"/>
  <c r="E393" i="3"/>
  <c r="E88" i="3"/>
  <c r="E87" i="3"/>
  <c r="E83" i="3"/>
  <c r="E82" i="3"/>
  <c r="E80" i="3"/>
  <c r="D748" i="3" l="1"/>
  <c r="D747" i="3"/>
  <c r="D746" i="3"/>
  <c r="D743" i="3"/>
  <c r="D742" i="3"/>
  <c r="D741" i="3"/>
  <c r="D738" i="3"/>
  <c r="D737" i="3"/>
  <c r="D736" i="3"/>
  <c r="D735" i="3"/>
  <c r="D734" i="3"/>
  <c r="D733" i="3"/>
  <c r="D732" i="3"/>
  <c r="D731" i="3"/>
  <c r="D730" i="3"/>
  <c r="D727" i="3"/>
  <c r="D726" i="3"/>
  <c r="D725" i="3"/>
  <c r="D724" i="3"/>
  <c r="D723" i="3"/>
  <c r="D720" i="3"/>
  <c r="D719" i="3"/>
  <c r="D718" i="3"/>
  <c r="D715" i="3"/>
  <c r="D714" i="3"/>
  <c r="D713" i="3"/>
  <c r="D712" i="3"/>
  <c r="D711" i="3"/>
  <c r="D708" i="3"/>
  <c r="D707" i="3"/>
  <c r="D706" i="3"/>
  <c r="D703" i="3"/>
  <c r="D702" i="3"/>
  <c r="D701" i="3"/>
  <c r="D700" i="3"/>
  <c r="D699" i="3"/>
  <c r="D696" i="3"/>
  <c r="D695" i="3"/>
  <c r="D694" i="3"/>
  <c r="D691" i="3"/>
  <c r="D690" i="3"/>
  <c r="D689" i="3"/>
  <c r="D686" i="3"/>
  <c r="D685" i="3"/>
  <c r="D684" i="3"/>
  <c r="D681" i="3"/>
  <c r="D680" i="3"/>
  <c r="D679" i="3"/>
  <c r="D676" i="3"/>
  <c r="D675" i="3"/>
  <c r="D674" i="3"/>
  <c r="D671" i="3"/>
  <c r="D670" i="3"/>
  <c r="D669" i="3"/>
  <c r="D666" i="3"/>
  <c r="D665" i="3"/>
  <c r="D664" i="3"/>
  <c r="D661" i="3"/>
  <c r="D660" i="3"/>
  <c r="D659" i="3"/>
  <c r="D656" i="3"/>
  <c r="D655" i="3"/>
  <c r="D654" i="3"/>
  <c r="D651" i="3"/>
  <c r="D650" i="3"/>
  <c r="D646" i="3"/>
  <c r="D645" i="3"/>
  <c r="D644" i="3"/>
  <c r="D641" i="3"/>
  <c r="D640" i="3"/>
  <c r="D639" i="3"/>
  <c r="D636" i="3"/>
  <c r="D635" i="3"/>
  <c r="D634" i="3"/>
  <c r="D631" i="3"/>
  <c r="D630" i="3"/>
  <c r="D629" i="3"/>
  <c r="D626" i="3"/>
  <c r="D625" i="3"/>
  <c r="D624" i="3"/>
  <c r="D621" i="3"/>
  <c r="D620" i="3"/>
  <c r="D619" i="3"/>
  <c r="D616" i="3"/>
  <c r="D615" i="3"/>
  <c r="D614" i="3"/>
  <c r="D611" i="3"/>
  <c r="D610" i="3"/>
  <c r="D609" i="3"/>
  <c r="D606" i="3"/>
  <c r="D605" i="3"/>
  <c r="D604" i="3"/>
  <c r="D601" i="3"/>
  <c r="D600" i="3"/>
  <c r="D599" i="3"/>
  <c r="D596" i="3"/>
  <c r="D595" i="3"/>
  <c r="D594" i="3"/>
  <c r="D591" i="3"/>
  <c r="D590" i="3"/>
  <c r="D589" i="3"/>
  <c r="D586" i="3"/>
  <c r="D585" i="3"/>
  <c r="D584" i="3"/>
  <c r="D581" i="3"/>
  <c r="D580" i="3"/>
  <c r="D579" i="3"/>
  <c r="D576" i="3"/>
  <c r="D575" i="3"/>
  <c r="D574" i="3"/>
  <c r="D571" i="3"/>
  <c r="D570" i="3"/>
  <c r="D569" i="3"/>
  <c r="D566" i="3"/>
  <c r="D565" i="3"/>
  <c r="D564" i="3"/>
  <c r="D561" i="3"/>
  <c r="D560" i="3"/>
  <c r="D559" i="3"/>
  <c r="D556" i="3"/>
  <c r="D555" i="3"/>
  <c r="D554" i="3"/>
  <c r="D551" i="3"/>
  <c r="D550" i="3"/>
  <c r="D549" i="3"/>
  <c r="D546" i="3"/>
  <c r="D545" i="3"/>
  <c r="D544" i="3"/>
  <c r="D541" i="3"/>
  <c r="D540" i="3"/>
  <c r="D539" i="3"/>
  <c r="D536" i="3"/>
  <c r="D535" i="3"/>
  <c r="D534" i="3"/>
  <c r="D531" i="3"/>
  <c r="D530" i="3"/>
  <c r="D529" i="3"/>
  <c r="D526" i="3"/>
  <c r="D525" i="3"/>
  <c r="D524" i="3"/>
  <c r="D521" i="3"/>
  <c r="D520" i="3"/>
  <c r="D519" i="3"/>
  <c r="D516" i="3"/>
  <c r="D515" i="3"/>
  <c r="D514" i="3"/>
  <c r="D511" i="3"/>
  <c r="D510" i="3"/>
  <c r="D509" i="3"/>
  <c r="D506" i="3"/>
  <c r="D505" i="3"/>
  <c r="D504" i="3"/>
  <c r="D503" i="3"/>
  <c r="D502" i="3"/>
  <c r="D499" i="3"/>
  <c r="D498" i="3"/>
  <c r="D497" i="3"/>
  <c r="D496" i="3"/>
  <c r="D495" i="3"/>
  <c r="D494" i="3"/>
  <c r="D491" i="3"/>
  <c r="D490" i="3"/>
  <c r="D489" i="3"/>
  <c r="D486" i="3"/>
  <c r="D485" i="3"/>
  <c r="D484" i="3"/>
  <c r="D483" i="3"/>
  <c r="D482" i="3"/>
  <c r="D481" i="3"/>
  <c r="D480" i="3"/>
  <c r="D479" i="3"/>
  <c r="D476" i="3"/>
  <c r="D475" i="3"/>
  <c r="D474" i="3"/>
  <c r="D471" i="3"/>
  <c r="D470" i="3"/>
  <c r="D469" i="3"/>
  <c r="D466" i="3"/>
  <c r="D465" i="3"/>
  <c r="D464" i="3"/>
  <c r="D461" i="3"/>
  <c r="D460" i="3"/>
  <c r="D459" i="3"/>
  <c r="D458" i="3"/>
  <c r="D457" i="3"/>
  <c r="D456" i="3"/>
  <c r="D455" i="3"/>
  <c r="D452" i="3"/>
  <c r="D451" i="3"/>
  <c r="D450" i="3"/>
  <c r="D449" i="3"/>
  <c r="D448" i="3"/>
  <c r="D447" i="3"/>
  <c r="D446" i="3"/>
  <c r="D443" i="3"/>
  <c r="D442" i="3"/>
  <c r="D441" i="3"/>
  <c r="D440" i="3"/>
  <c r="D439" i="3"/>
  <c r="D436" i="3"/>
  <c r="D435" i="3"/>
  <c r="D434" i="3"/>
  <c r="D431" i="3"/>
  <c r="D430" i="3"/>
  <c r="D429" i="3"/>
  <c r="D428" i="3"/>
  <c r="D425" i="3"/>
  <c r="D424" i="3"/>
  <c r="D423" i="3"/>
  <c r="D422" i="3"/>
  <c r="D419" i="3"/>
  <c r="D418" i="3"/>
  <c r="D417" i="3"/>
  <c r="D416" i="3"/>
  <c r="D415" i="3"/>
  <c r="D414" i="3"/>
  <c r="D413" i="3"/>
  <c r="D410" i="3"/>
  <c r="D409" i="3"/>
  <c r="D408" i="3"/>
  <c r="D407" i="3"/>
  <c r="D406" i="3"/>
  <c r="D405" i="3"/>
  <c r="D404" i="3"/>
  <c r="D401" i="3"/>
  <c r="D400" i="3"/>
  <c r="D399" i="3"/>
  <c r="D398" i="3"/>
  <c r="D397" i="3"/>
  <c r="D394" i="3"/>
  <c r="D393" i="3"/>
  <c r="D390" i="3"/>
  <c r="D389" i="3"/>
  <c r="D388" i="3"/>
  <c r="D387" i="3"/>
  <c r="D384" i="3"/>
  <c r="D383" i="3"/>
  <c r="D382" i="3"/>
  <c r="D379" i="3"/>
  <c r="D378" i="3"/>
  <c r="D377" i="3"/>
  <c r="D376" i="3"/>
  <c r="D373" i="3"/>
  <c r="D372" i="3"/>
  <c r="D371" i="3"/>
  <c r="D370" i="3"/>
  <c r="D369" i="3"/>
  <c r="D368" i="3"/>
  <c r="D367" i="3"/>
  <c r="D366" i="3"/>
  <c r="D365" i="3"/>
  <c r="D364" i="3"/>
  <c r="D361" i="3"/>
  <c r="D360" i="3"/>
  <c r="D359" i="3"/>
  <c r="D358" i="3"/>
  <c r="D357" i="3"/>
  <c r="D356" i="3"/>
  <c r="D355" i="3"/>
  <c r="D354" i="3"/>
  <c r="D353" i="3"/>
  <c r="D350" i="3"/>
  <c r="D349" i="3"/>
  <c r="D348" i="3"/>
  <c r="D347" i="3"/>
  <c r="D346" i="3"/>
  <c r="D345" i="3"/>
  <c r="D344" i="3"/>
  <c r="D343" i="3"/>
  <c r="D342" i="3"/>
  <c r="D339" i="3"/>
  <c r="D338" i="3"/>
  <c r="D337" i="3"/>
  <c r="D336" i="3"/>
  <c r="D335" i="3"/>
  <c r="D334" i="3"/>
  <c r="D333" i="3"/>
  <c r="D332" i="3"/>
  <c r="D331" i="3"/>
  <c r="D328" i="3"/>
  <c r="D327" i="3"/>
  <c r="D326" i="3"/>
  <c r="D325" i="3"/>
  <c r="D324" i="3"/>
  <c r="D323" i="3"/>
  <c r="D322" i="3"/>
  <c r="D321" i="3"/>
  <c r="D320" i="3"/>
  <c r="D317" i="3"/>
  <c r="D316" i="3"/>
  <c r="D315" i="3"/>
  <c r="D314" i="3"/>
  <c r="D313" i="3"/>
  <c r="D312" i="3"/>
  <c r="D311" i="3"/>
  <c r="D310" i="3"/>
  <c r="D309" i="3"/>
  <c r="D306" i="3"/>
  <c r="D305" i="3"/>
  <c r="D304" i="3"/>
  <c r="D301" i="3"/>
  <c r="D300" i="3"/>
  <c r="D299" i="3"/>
  <c r="D296" i="3"/>
  <c r="D295" i="3"/>
  <c r="D294" i="3"/>
  <c r="D291" i="3"/>
  <c r="D290" i="3"/>
  <c r="D289" i="3"/>
  <c r="D288" i="3"/>
  <c r="D287" i="3"/>
  <c r="D286" i="3"/>
  <c r="D285" i="3"/>
  <c r="D284" i="3"/>
  <c r="D281" i="3"/>
  <c r="D280" i="3"/>
  <c r="D279" i="3"/>
  <c r="D278" i="3"/>
  <c r="D277" i="3"/>
  <c r="D276" i="3"/>
  <c r="D275" i="3"/>
  <c r="D272" i="3"/>
  <c r="D271" i="3"/>
  <c r="D270" i="3"/>
  <c r="D267" i="3"/>
  <c r="D266" i="3"/>
  <c r="D265" i="3"/>
  <c r="D264" i="3"/>
  <c r="D263" i="3"/>
  <c r="D262" i="3"/>
  <c r="D261" i="3"/>
  <c r="D258" i="3"/>
  <c r="D257" i="3"/>
  <c r="D256" i="3"/>
  <c r="D255" i="3"/>
  <c r="D254" i="3"/>
  <c r="D253" i="3"/>
  <c r="D252" i="3"/>
  <c r="D249" i="3"/>
  <c r="D248" i="3"/>
  <c r="D247" i="3"/>
  <c r="D246" i="3"/>
  <c r="D245" i="3"/>
  <c r="D244" i="3"/>
  <c r="D243" i="3"/>
  <c r="D240" i="3"/>
  <c r="D239" i="3"/>
  <c r="D238" i="3"/>
  <c r="D237" i="3"/>
  <c r="D236" i="3"/>
  <c r="D235" i="3"/>
  <c r="D234" i="3"/>
  <c r="D231" i="3"/>
  <c r="D230" i="3"/>
  <c r="D229" i="3"/>
  <c r="D228" i="3"/>
  <c r="D227" i="3"/>
  <c r="D226" i="3"/>
  <c r="D225" i="3"/>
  <c r="D222" i="3"/>
  <c r="D221" i="3"/>
  <c r="D220" i="3"/>
  <c r="D219" i="3"/>
  <c r="D218" i="3"/>
  <c r="D217" i="3"/>
  <c r="D214" i="3"/>
  <c r="D213" i="3"/>
  <c r="D212" i="3"/>
  <c r="D211" i="3"/>
  <c r="D210" i="3"/>
  <c r="D209" i="3"/>
  <c r="D206" i="3"/>
  <c r="D205" i="3"/>
  <c r="D204" i="3"/>
  <c r="D203" i="3"/>
  <c r="D202" i="3"/>
  <c r="D201" i="3"/>
  <c r="D198" i="3"/>
  <c r="D197" i="3"/>
  <c r="D196" i="3"/>
  <c r="D195" i="3"/>
  <c r="D194" i="3"/>
  <c r="D193" i="3"/>
  <c r="D190" i="3"/>
  <c r="D189" i="3"/>
  <c r="D188" i="3"/>
  <c r="D187" i="3"/>
  <c r="D186" i="3"/>
  <c r="D185" i="3"/>
  <c r="D182" i="3"/>
  <c r="D181" i="3"/>
  <c r="D180" i="3"/>
  <c r="D179" i="3"/>
  <c r="D178" i="3"/>
  <c r="D177" i="3"/>
  <c r="D174" i="3"/>
  <c r="D173" i="3"/>
  <c r="D172" i="3"/>
  <c r="D171" i="3"/>
  <c r="D168" i="3"/>
  <c r="D167" i="3"/>
  <c r="D166" i="3"/>
  <c r="D163" i="3"/>
  <c r="D162" i="3"/>
  <c r="D161" i="3"/>
  <c r="D160" i="3"/>
  <c r="D159" i="3"/>
  <c r="D158" i="3"/>
  <c r="D155" i="3"/>
  <c r="D154" i="3"/>
  <c r="D153" i="3"/>
  <c r="D152" i="3"/>
  <c r="D151" i="3"/>
  <c r="D150" i="3"/>
  <c r="D147" i="3"/>
  <c r="D146" i="3"/>
  <c r="D145" i="3"/>
  <c r="D144" i="3"/>
  <c r="D143" i="3"/>
  <c r="D140" i="3"/>
  <c r="D139" i="3"/>
  <c r="D138" i="3"/>
  <c r="D137" i="3"/>
  <c r="D134" i="3"/>
  <c r="D133" i="3"/>
  <c r="D132" i="3"/>
  <c r="D131" i="3"/>
  <c r="D130" i="3"/>
  <c r="D127" i="3"/>
  <c r="D126" i="3"/>
  <c r="D125" i="3"/>
  <c r="D124" i="3"/>
  <c r="D123" i="3"/>
  <c r="D120" i="3"/>
  <c r="D119" i="3"/>
  <c r="D118" i="3"/>
  <c r="D117" i="3"/>
  <c r="D116" i="3"/>
  <c r="D115" i="3"/>
  <c r="D111" i="3"/>
  <c r="D110" i="3"/>
  <c r="D107" i="3"/>
  <c r="D106" i="3"/>
  <c r="D105" i="3"/>
  <c r="D104" i="3"/>
  <c r="D103" i="3"/>
  <c r="D100" i="3"/>
  <c r="D99" i="3"/>
  <c r="D98" i="3"/>
  <c r="D95" i="3"/>
  <c r="D94" i="3"/>
  <c r="D93" i="3"/>
  <c r="D92" i="3"/>
  <c r="D89" i="3"/>
  <c r="D88" i="3"/>
  <c r="D87" i="3"/>
  <c r="D84" i="3"/>
  <c r="D83" i="3"/>
  <c r="D82" i="3"/>
  <c r="D81" i="3"/>
  <c r="D80" i="3"/>
  <c r="D77" i="3"/>
  <c r="D76" i="3"/>
  <c r="D75" i="3"/>
  <c r="D72" i="3"/>
  <c r="D71" i="3"/>
  <c r="D70" i="3"/>
  <c r="D69" i="3"/>
  <c r="D68" i="3"/>
  <c r="D67" i="3"/>
  <c r="D64" i="3"/>
  <c r="D63" i="3"/>
  <c r="D62" i="3"/>
  <c r="D59" i="3"/>
  <c r="D58" i="3"/>
  <c r="D57" i="3"/>
  <c r="D56" i="3"/>
  <c r="D55" i="3"/>
  <c r="D51" i="3"/>
  <c r="D50" i="3"/>
  <c r="D47" i="3"/>
  <c r="D41" i="3"/>
  <c r="D40" i="3"/>
  <c r="D37" i="3"/>
  <c r="D30" i="3"/>
  <c r="D24" i="3"/>
  <c r="D14" i="3"/>
  <c r="D8" i="3"/>
  <c r="C724" i="3"/>
  <c r="C725" i="3"/>
  <c r="C726" i="3"/>
  <c r="C723" i="3"/>
  <c r="C742" i="3"/>
  <c r="C741" i="3"/>
  <c r="C719" i="3"/>
  <c r="C718" i="3"/>
  <c r="C702" i="3"/>
  <c r="C701" i="3"/>
  <c r="C700" i="3"/>
  <c r="C699" i="3"/>
  <c r="C707" i="3"/>
  <c r="C706" i="3"/>
  <c r="C695" i="3"/>
  <c r="C694" i="3"/>
  <c r="C690" i="3"/>
  <c r="C689" i="3"/>
  <c r="C691" i="3" s="1"/>
  <c r="C685" i="3"/>
  <c r="C684" i="3"/>
  <c r="C680" i="3"/>
  <c r="C679" i="3"/>
  <c r="C675" i="3"/>
  <c r="C674" i="3"/>
  <c r="C670" i="3"/>
  <c r="C669" i="3"/>
  <c r="C665" i="3"/>
  <c r="C664" i="3"/>
  <c r="C660" i="3"/>
  <c r="C659" i="3"/>
  <c r="C655" i="3"/>
  <c r="C654" i="3"/>
  <c r="C650" i="3"/>
  <c r="C649" i="3"/>
  <c r="C645" i="3"/>
  <c r="C644" i="3"/>
  <c r="C640" i="3"/>
  <c r="C639" i="3"/>
  <c r="C635" i="3"/>
  <c r="C634" i="3"/>
  <c r="C630" i="3"/>
  <c r="C629" i="3"/>
  <c r="C625" i="3"/>
  <c r="C624" i="3"/>
  <c r="C620" i="3"/>
  <c r="C619" i="3"/>
  <c r="C615" i="3"/>
  <c r="C614" i="3"/>
  <c r="C610" i="3"/>
  <c r="C609" i="3"/>
  <c r="C605" i="3"/>
  <c r="C604" i="3"/>
  <c r="C600" i="3"/>
  <c r="C599" i="3"/>
  <c r="C595" i="3"/>
  <c r="C594" i="3"/>
  <c r="C590" i="3"/>
  <c r="C589" i="3"/>
  <c r="C585" i="3"/>
  <c r="C584" i="3"/>
  <c r="C580" i="3"/>
  <c r="C579" i="3"/>
  <c r="C575" i="3"/>
  <c r="C574" i="3"/>
  <c r="C570" i="3"/>
  <c r="C569" i="3"/>
  <c r="C565" i="3"/>
  <c r="C564" i="3"/>
  <c r="C560" i="3"/>
  <c r="C559" i="3"/>
  <c r="C555" i="3"/>
  <c r="C554" i="3"/>
  <c r="C550" i="3"/>
  <c r="C549" i="3"/>
  <c r="C545" i="3"/>
  <c r="C544" i="3"/>
  <c r="C539" i="3"/>
  <c r="C541" i="3" s="1"/>
  <c r="C534" i="3"/>
  <c r="C536" i="3" s="1"/>
  <c r="C529" i="3"/>
  <c r="C531" i="3" s="1"/>
  <c r="C524" i="3"/>
  <c r="C526" i="3" s="1"/>
  <c r="C519" i="3"/>
  <c r="C521" i="3" s="1"/>
  <c r="C514" i="3"/>
  <c r="C516" i="3" s="1"/>
  <c r="C509" i="3"/>
  <c r="C511" i="3" s="1"/>
  <c r="C495" i="3"/>
  <c r="C496" i="3"/>
  <c r="C497" i="3"/>
  <c r="C498" i="3"/>
  <c r="C494" i="3"/>
  <c r="C489" i="3"/>
  <c r="C490" i="3"/>
  <c r="C475" i="3"/>
  <c r="C474" i="3"/>
  <c r="C470" i="3"/>
  <c r="C469" i="3"/>
  <c r="C465" i="3"/>
  <c r="C464" i="3"/>
  <c r="C460" i="3"/>
  <c r="C459" i="3"/>
  <c r="C458" i="3"/>
  <c r="C457" i="3"/>
  <c r="C456" i="3"/>
  <c r="C455" i="3"/>
  <c r="C449" i="3"/>
  <c r="C450" i="3"/>
  <c r="C451" i="3"/>
  <c r="C448" i="3"/>
  <c r="C447" i="3"/>
  <c r="C446" i="3"/>
  <c r="C442" i="3"/>
  <c r="C441" i="3"/>
  <c r="C440" i="3"/>
  <c r="C439" i="3"/>
  <c r="C435" i="3"/>
  <c r="C434" i="3"/>
  <c r="C430" i="3"/>
  <c r="C429" i="3"/>
  <c r="C428" i="3"/>
  <c r="C422" i="3"/>
  <c r="C424" i="3"/>
  <c r="C423" i="3"/>
  <c r="C418" i="3"/>
  <c r="C417" i="3"/>
  <c r="C416" i="3"/>
  <c r="C415" i="3"/>
  <c r="C414" i="3"/>
  <c r="C413" i="3"/>
  <c r="C405" i="3"/>
  <c r="C406" i="3"/>
  <c r="C407" i="3"/>
  <c r="C408" i="3"/>
  <c r="C409" i="3"/>
  <c r="C404" i="3"/>
  <c r="C398" i="3"/>
  <c r="C399" i="3"/>
  <c r="C400" i="3"/>
  <c r="C397" i="3"/>
  <c r="C393" i="3"/>
  <c r="C394" i="3" s="1"/>
  <c r="C388" i="3"/>
  <c r="C389" i="3"/>
  <c r="C390" i="3"/>
  <c r="C387" i="3"/>
  <c r="C383" i="3"/>
  <c r="C382" i="3"/>
  <c r="C377" i="3"/>
  <c r="C378" i="3"/>
  <c r="C376" i="3"/>
  <c r="C365" i="3"/>
  <c r="C366" i="3"/>
  <c r="C367" i="3"/>
  <c r="C368" i="3"/>
  <c r="C369" i="3"/>
  <c r="C370" i="3"/>
  <c r="C371" i="3"/>
  <c r="C372" i="3"/>
  <c r="C364" i="3"/>
  <c r="C359" i="3"/>
  <c r="C357" i="3"/>
  <c r="C356" i="3"/>
  <c r="C353" i="3"/>
  <c r="C338" i="3"/>
  <c r="C348" i="3"/>
  <c r="C346" i="3"/>
  <c r="C345" i="3"/>
  <c r="C342" i="3"/>
  <c r="C337" i="3"/>
  <c r="C335" i="3"/>
  <c r="C334" i="3"/>
  <c r="C331" i="3"/>
  <c r="C324" i="3"/>
  <c r="C325" i="3"/>
  <c r="C326" i="3"/>
  <c r="C323" i="3"/>
  <c r="C321" i="3"/>
  <c r="C320" i="3"/>
  <c r="C313" i="3"/>
  <c r="C314" i="3"/>
  <c r="C315" i="3"/>
  <c r="C312" i="3"/>
  <c r="C309" i="3"/>
  <c r="C304" i="3"/>
  <c r="C306" i="3" s="1"/>
  <c r="C300" i="3"/>
  <c r="C299" i="3"/>
  <c r="C295" i="3"/>
  <c r="C294" i="3"/>
  <c r="C285" i="3"/>
  <c r="C286" i="3"/>
  <c r="C287" i="3"/>
  <c r="C288" i="3"/>
  <c r="C289" i="3"/>
  <c r="C290" i="3"/>
  <c r="C284" i="3"/>
  <c r="C271" i="3"/>
  <c r="C270" i="3"/>
  <c r="C266" i="3"/>
  <c r="C263" i="3"/>
  <c r="C264" i="3"/>
  <c r="C262" i="3"/>
  <c r="C254" i="3"/>
  <c r="C255" i="3"/>
  <c r="C256" i="3"/>
  <c r="C257" i="3"/>
  <c r="C253" i="3"/>
  <c r="C245" i="3"/>
  <c r="C246" i="3"/>
  <c r="C247" i="3"/>
  <c r="C248" i="3"/>
  <c r="C244" i="3"/>
  <c r="C236" i="3"/>
  <c r="C237" i="3"/>
  <c r="C238" i="3"/>
  <c r="C239" i="3"/>
  <c r="C235" i="3"/>
  <c r="C230" i="3"/>
  <c r="C229" i="3"/>
  <c r="C228" i="3"/>
  <c r="C227" i="3"/>
  <c r="C226" i="3"/>
  <c r="C225" i="3"/>
  <c r="C221" i="3"/>
  <c r="C220" i="3"/>
  <c r="C219" i="3"/>
  <c r="C218" i="3"/>
  <c r="C217" i="3"/>
  <c r="C213" i="3"/>
  <c r="C212" i="3"/>
  <c r="C211" i="3"/>
  <c r="C210" i="3"/>
  <c r="C209" i="3"/>
  <c r="C189" i="3"/>
  <c r="C188" i="3"/>
  <c r="C187" i="3"/>
  <c r="C186" i="3"/>
  <c r="C185" i="3"/>
  <c r="C205" i="3"/>
  <c r="C204" i="3"/>
  <c r="C203" i="3"/>
  <c r="C202" i="3"/>
  <c r="C201" i="3"/>
  <c r="C194" i="3"/>
  <c r="C195" i="3"/>
  <c r="C196" i="3"/>
  <c r="C197" i="3"/>
  <c r="C193" i="3"/>
  <c r="C172" i="3"/>
  <c r="C173" i="3"/>
  <c r="C171" i="3"/>
  <c r="C174" i="3" s="1"/>
  <c r="C167" i="3"/>
  <c r="C168" i="3" s="1"/>
  <c r="C159" i="3"/>
  <c r="C160" i="3"/>
  <c r="C161" i="3"/>
  <c r="C162" i="3"/>
  <c r="C158" i="3"/>
  <c r="C163" i="3" s="1"/>
  <c r="C154" i="3"/>
  <c r="C153" i="3"/>
  <c r="C151" i="3"/>
  <c r="C152" i="3"/>
  <c r="C155" i="3" s="1"/>
  <c r="C150" i="3"/>
  <c r="GA71" i="2"/>
  <c r="FZ71" i="2"/>
  <c r="FY71" i="2"/>
  <c r="FX71" i="2"/>
  <c r="FW71" i="2"/>
  <c r="FV71" i="2"/>
  <c r="FU71" i="2"/>
  <c r="FT71" i="2"/>
  <c r="FS71" i="2"/>
  <c r="FR71" i="2"/>
  <c r="FQ71" i="2"/>
  <c r="FP71" i="2"/>
  <c r="FO71" i="2"/>
  <c r="FN71" i="2"/>
  <c r="FM71" i="2"/>
  <c r="FL71" i="2"/>
  <c r="FK71" i="2"/>
  <c r="FJ71" i="2"/>
  <c r="FI71" i="2"/>
  <c r="FH71" i="2"/>
  <c r="FG71" i="2"/>
  <c r="FF71" i="2"/>
  <c r="FE71" i="2"/>
  <c r="FD71" i="2"/>
  <c r="FC71" i="2"/>
  <c r="FB71" i="2"/>
  <c r="FA71" i="2"/>
  <c r="EZ71" i="2"/>
  <c r="EY71" i="2"/>
  <c r="EX71" i="2"/>
  <c r="EW71" i="2"/>
  <c r="EV71" i="2"/>
  <c r="EU71" i="2"/>
  <c r="ET71" i="2"/>
  <c r="ES71" i="2"/>
  <c r="ER71" i="2"/>
  <c r="EQ71" i="2"/>
  <c r="EP71" i="2"/>
  <c r="EO71" i="2"/>
  <c r="EN71" i="2"/>
  <c r="EM71" i="2"/>
  <c r="EL71" i="2"/>
  <c r="EK71" i="2"/>
  <c r="EJ71" i="2"/>
  <c r="EI71" i="2"/>
  <c r="EH71" i="2"/>
  <c r="EG71" i="2"/>
  <c r="EF71" i="2"/>
  <c r="EE71" i="2"/>
  <c r="ED71" i="2"/>
  <c r="EC71" i="2"/>
  <c r="EB71" i="2"/>
  <c r="EA71" i="2"/>
  <c r="DZ71" i="2"/>
  <c r="DY71" i="2"/>
  <c r="DX71" i="2"/>
  <c r="DW71" i="2"/>
  <c r="DV71" i="2"/>
  <c r="DU71" i="2"/>
  <c r="DT71" i="2"/>
  <c r="DS71" i="2"/>
  <c r="DR71" i="2"/>
  <c r="DQ71" i="2"/>
  <c r="DP71" i="2"/>
  <c r="DO71" i="2"/>
  <c r="DN71" i="2"/>
  <c r="DM71" i="2"/>
  <c r="DL71" i="2"/>
  <c r="DK71" i="2"/>
  <c r="DJ71" i="2"/>
  <c r="DI71" i="2"/>
  <c r="DH71" i="2"/>
  <c r="DG71" i="2"/>
  <c r="DF71" i="2"/>
  <c r="DE71" i="2"/>
  <c r="DD71" i="2"/>
  <c r="DC71" i="2"/>
  <c r="DB71" i="2"/>
  <c r="DA71" i="2"/>
  <c r="CZ71" i="2"/>
  <c r="CY71" i="2"/>
  <c r="CX71" i="2"/>
  <c r="CW71" i="2"/>
  <c r="CV71" i="2"/>
  <c r="CU71" i="2"/>
  <c r="CT71" i="2"/>
  <c r="CS71" i="2"/>
  <c r="CR71" i="2"/>
  <c r="CQ71" i="2"/>
  <c r="CP71" i="2"/>
  <c r="CO71" i="2"/>
  <c r="CN71" i="2"/>
  <c r="CM71" i="2"/>
  <c r="CL71" i="2"/>
  <c r="CK71" i="2"/>
  <c r="CJ71" i="2"/>
  <c r="CI71" i="2"/>
  <c r="CH71" i="2"/>
  <c r="CG71" i="2"/>
  <c r="CF71" i="2"/>
  <c r="CE71" i="2"/>
  <c r="CD71" i="2"/>
  <c r="CC71" i="2"/>
  <c r="CB71" i="2"/>
  <c r="CA71" i="2"/>
  <c r="BZ71" i="2"/>
  <c r="BY71" i="2"/>
  <c r="BX71" i="2"/>
  <c r="BW71" i="2"/>
  <c r="BV71" i="2"/>
  <c r="BU71" i="2"/>
  <c r="BT71" i="2"/>
  <c r="BS71" i="2"/>
  <c r="BR71" i="2"/>
  <c r="BQ71" i="2"/>
  <c r="BP71" i="2"/>
  <c r="BO71" i="2"/>
  <c r="BN71" i="2"/>
  <c r="BM71" i="2"/>
  <c r="BL71" i="2"/>
  <c r="BK71" i="2"/>
  <c r="BJ71" i="2"/>
  <c r="BI71" i="2"/>
  <c r="BH71" i="2"/>
  <c r="BG71" i="2"/>
  <c r="BF71" i="2"/>
  <c r="BE71" i="2"/>
  <c r="BD71" i="2"/>
  <c r="BC71" i="2"/>
  <c r="BB71" i="2"/>
  <c r="BA71" i="2"/>
  <c r="AZ71" i="2"/>
  <c r="AY71" i="2"/>
  <c r="AX71" i="2"/>
  <c r="AW71" i="2"/>
  <c r="AV71" i="2"/>
  <c r="AU71" i="2"/>
  <c r="AT71" i="2"/>
  <c r="AS71" i="2"/>
  <c r="AR71" i="2"/>
  <c r="AQ71" i="2"/>
  <c r="AP71" i="2"/>
  <c r="AO71" i="2"/>
  <c r="AN71" i="2"/>
  <c r="AM71" i="2"/>
  <c r="AL71" i="2"/>
  <c r="AK71" i="2"/>
  <c r="AJ71" i="2"/>
  <c r="AI71" i="2"/>
  <c r="AH71" i="2"/>
  <c r="AG71" i="2"/>
  <c r="AF71" i="2"/>
  <c r="AE71" i="2"/>
  <c r="AD71" i="2"/>
  <c r="AC71" i="2"/>
  <c r="AB71" i="2"/>
  <c r="AA71" i="2"/>
  <c r="Z71" i="2"/>
  <c r="Y71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J71" i="2"/>
  <c r="I71" i="2"/>
  <c r="H71" i="2"/>
  <c r="G71" i="2"/>
  <c r="F71" i="2"/>
  <c r="E71" i="2"/>
  <c r="D71" i="2"/>
  <c r="C71" i="2"/>
  <c r="B71" i="2"/>
  <c r="K71" i="2"/>
  <c r="C138" i="3"/>
  <c r="C139" i="3"/>
  <c r="C137" i="3"/>
  <c r="C131" i="3"/>
  <c r="C132" i="3"/>
  <c r="C133" i="3"/>
  <c r="C130" i="3"/>
  <c r="C124" i="3"/>
  <c r="C125" i="3"/>
  <c r="C126" i="3"/>
  <c r="C123" i="3"/>
  <c r="C116" i="3"/>
  <c r="C117" i="3"/>
  <c r="C118" i="3"/>
  <c r="C119" i="3"/>
  <c r="C115" i="3"/>
  <c r="C111" i="3"/>
  <c r="C110" i="3"/>
  <c r="C106" i="3"/>
  <c r="C105" i="3"/>
  <c r="C104" i="3"/>
  <c r="C103" i="3"/>
  <c r="C99" i="3"/>
  <c r="C98" i="3"/>
  <c r="C100" i="3" s="1"/>
  <c r="C93" i="3"/>
  <c r="C94" i="3"/>
  <c r="C92" i="3"/>
  <c r="C88" i="3"/>
  <c r="C87" i="3"/>
  <c r="C81" i="3"/>
  <c r="C82" i="3"/>
  <c r="C83" i="3"/>
  <c r="C80" i="3"/>
  <c r="C76" i="3"/>
  <c r="C75" i="3"/>
  <c r="C68" i="3"/>
  <c r="C69" i="3"/>
  <c r="C70" i="3"/>
  <c r="C71" i="3"/>
  <c r="C67" i="3"/>
  <c r="C63" i="3"/>
  <c r="C62" i="3"/>
  <c r="C51" i="3"/>
  <c r="C50" i="3"/>
  <c r="C49" i="3"/>
  <c r="D49" i="3" s="1"/>
  <c r="C48" i="3"/>
  <c r="D48" i="3" s="1"/>
  <c r="C47" i="3"/>
  <c r="C38" i="3"/>
  <c r="D38" i="3" s="1"/>
  <c r="C39" i="3"/>
  <c r="D39" i="3" s="1"/>
  <c r="C40" i="3"/>
  <c r="C41" i="3"/>
  <c r="C42" i="3"/>
  <c r="D42" i="3" s="1"/>
  <c r="C43" i="3"/>
  <c r="D43" i="3" s="1"/>
  <c r="C37" i="3"/>
  <c r="C29" i="3"/>
  <c r="D29" i="3" s="1"/>
  <c r="C30" i="3"/>
  <c r="C31" i="3"/>
  <c r="D31" i="3" s="1"/>
  <c r="C32" i="3"/>
  <c r="D32" i="3" s="1"/>
  <c r="C33" i="3"/>
  <c r="D33" i="3" s="1"/>
  <c r="C28" i="3"/>
  <c r="D28" i="3" s="1"/>
  <c r="C22" i="3"/>
  <c r="D22" i="3" s="1"/>
  <c r="C23" i="3"/>
  <c r="D23" i="3" s="1"/>
  <c r="C24" i="3"/>
  <c r="C21" i="3"/>
  <c r="D21" i="3" s="1"/>
  <c r="C20" i="3"/>
  <c r="D20" i="3" s="1"/>
  <c r="C13" i="3"/>
  <c r="D13" i="3" s="1"/>
  <c r="C14" i="3"/>
  <c r="C15" i="3"/>
  <c r="D15" i="3" s="1"/>
  <c r="C16" i="3"/>
  <c r="D16" i="3" s="1"/>
  <c r="C12" i="3"/>
  <c r="D12" i="3" s="1"/>
  <c r="C8" i="3"/>
  <c r="C7" i="3"/>
  <c r="D7" i="3" s="1"/>
  <c r="C64" i="3" l="1"/>
  <c r="C112" i="3"/>
  <c r="D112" i="3" s="1"/>
  <c r="C52" i="3"/>
  <c r="D52" i="3" s="1"/>
  <c r="C72" i="3"/>
  <c r="C77" i="3"/>
  <c r="C95" i="3"/>
  <c r="C120" i="3"/>
  <c r="C127" i="3"/>
  <c r="C134" i="3"/>
  <c r="C140" i="3"/>
  <c r="C107" i="3"/>
  <c r="C84" i="3"/>
  <c r="C89" i="3"/>
  <c r="C17" i="3"/>
  <c r="D17" i="3" s="1"/>
  <c r="C25" i="3"/>
  <c r="D25" i="3" s="1"/>
  <c r="C44" i="3"/>
  <c r="D44" i="3" s="1"/>
  <c r="C34" i="3"/>
  <c r="D34" i="3" s="1"/>
  <c r="C466" i="3"/>
  <c r="C556" i="3"/>
  <c r="C606" i="3"/>
  <c r="C626" i="3"/>
  <c r="C636" i="3"/>
  <c r="C656" i="3"/>
  <c r="C666" i="3"/>
  <c r="C676" i="3"/>
  <c r="C720" i="3"/>
  <c r="C727" i="3"/>
  <c r="C9" i="3"/>
  <c r="D9" i="3" s="1"/>
  <c r="C581" i="3"/>
  <c r="C476" i="3"/>
  <c r="C566" i="3"/>
  <c r="C696" i="3"/>
  <c r="C443" i="3"/>
  <c r="C452" i="3"/>
  <c r="C384" i="3"/>
  <c r="C410" i="3"/>
  <c r="C686" i="3"/>
  <c r="C436" i="3"/>
  <c r="C551" i="3"/>
  <c r="C571" i="3"/>
  <c r="C591" i="3"/>
  <c r="C601" i="3"/>
  <c r="C611" i="3"/>
  <c r="C621" i="3"/>
  <c r="C631" i="3"/>
  <c r="C641" i="3"/>
  <c r="C651" i="3"/>
  <c r="C661" i="3"/>
  <c r="C671" i="3"/>
  <c r="C703" i="3"/>
  <c r="C425" i="3"/>
  <c r="C499" i="3"/>
  <c r="C596" i="3"/>
  <c r="C616" i="3"/>
  <c r="C681" i="3"/>
  <c r="C431" i="3"/>
  <c r="C350" i="3"/>
  <c r="C401" i="3"/>
  <c r="C461" i="3"/>
  <c r="C471" i="3"/>
  <c r="C561" i="3"/>
  <c r="C576" i="3"/>
  <c r="C586" i="3"/>
  <c r="C646" i="3"/>
  <c r="C708" i="3"/>
  <c r="C743" i="3"/>
  <c r="C546" i="3"/>
  <c r="C361" i="3"/>
  <c r="C373" i="3"/>
  <c r="C379" i="3"/>
  <c r="C419" i="3"/>
  <c r="C491" i="3"/>
  <c r="C317" i="3"/>
  <c r="C328" i="3"/>
  <c r="C339" i="3"/>
  <c r="C296" i="3"/>
  <c r="C267" i="3"/>
  <c r="C198" i="3"/>
  <c r="C231" i="3"/>
  <c r="C258" i="3"/>
  <c r="C272" i="3"/>
  <c r="C222" i="3"/>
  <c r="C291" i="3"/>
  <c r="C206" i="3"/>
  <c r="C190" i="3"/>
  <c r="C301" i="3"/>
  <c r="C214" i="3"/>
  <c r="C240" i="3"/>
  <c r="C249" i="3"/>
</calcChain>
</file>

<file path=xl/sharedStrings.xml><?xml version="1.0" encoding="utf-8"?>
<sst xmlns="http://schemas.openxmlformats.org/spreadsheetml/2006/main" count="18018" uniqueCount="1300">
  <si>
    <t>Timestamp</t>
  </si>
  <si>
    <t>1.      Name of interviewee: / साक्षात्कारकर्ता का नाम:</t>
  </si>
  <si>
    <t>2. Gender: / लिंग</t>
  </si>
  <si>
    <t>3. Age group the interviewee belongs to: /  साक्षात्कारकर्ता का आयु वर्ग ?</t>
  </si>
  <si>
    <t>4. What is the size of your household? / आपके घर में कितने सदस्य है?</t>
  </si>
  <si>
    <t>5. How old were you when you started waste picking? / आप कितने साल के थे जब आपने कचरा बीनना शुरू किया था?</t>
  </si>
  <si>
    <t>5.1 Where do you work? आप कहाँ काम करते है?</t>
  </si>
  <si>
    <t>5.2 Which types of work do you do in waste? आप किस प्रकार का कचड़े में काम करते है?</t>
  </si>
  <si>
    <t>6. Why did you start waste picking? / आपने कचरा बीनना क्यों शुरू किया?</t>
  </si>
  <si>
    <t>7. Do you do any other work besides waste picking to supplement your income? /  क्या आप अपनी आय बढ़ाने के लिए कूड़ा बीनने के अलावा कोई अन्य काम भी करते हैं?</t>
  </si>
  <si>
    <t>7.1 If yes in Q.7, then please specify /  यदि प्रश्न 7 में हाँ है तो कृपया स्पष्ट करें</t>
  </si>
  <si>
    <t>7.2 Are you associated with any below group or activity? /  क्या आप नीचे दिए गए किसी समूह या गतिविधि से जुड़े हैं?</t>
  </si>
  <si>
    <t>8.  Did you get any formal training for waste work? /   क्या आपको कचड़े का काम करने के लिए कोई औपचारिक प्रशिक्षण मिला?</t>
  </si>
  <si>
    <t>8.1 If yes, then who trained you? /  यदि हां, तो आपको किसने प्रशिक्षित किया?</t>
  </si>
  <si>
    <t>9. If not, how did you acquire knowledge about conducting waste work? / यदि नहीं, तो आपने अपशिष्ट कार्य करने के बारे में ज्ञान कैसे प्राप्त किया?</t>
  </si>
  <si>
    <t>10. Where do you get your waste from? / आप अपना कचरा कहां से लाते हैं?</t>
  </si>
  <si>
    <t>11. Are you an independent worker or organized with peers? / क्या आप एक स्वतंत्र कार्यकर्ता हैं या साथियों के साथ संगठित हैं?</t>
  </si>
  <si>
    <t>11.1 Are you associated with any organisation / क्या आप किसी संस्था के साथ जुड़े है?</t>
  </si>
  <si>
    <t>12. Is waste picking your only income generating activity? / क्या अपशिष्ट बिनना आपकी एकमात्र आय उत्पन्न करने का श्रोत है?</t>
  </si>
  <si>
    <t>13. What other income generating activities do you have? /  आपके पास आय सृजन करने वाली अन्य गतिविधियाँ क्या हैं</t>
  </si>
  <si>
    <t>14. How many hours do you work (on waste picking/waste management) a day? / एक दिन में कितने घंटे (कचरा बीनने/कचरा प्रबंधन पर) काम करते हैं?</t>
  </si>
  <si>
    <t>15. How many days do you work (on waste picking/waste management) a week? / आप सप्ताह में कितने दिन (कचरा बीनने/कचरा प्रबंधन पर) काम करते हैं?</t>
  </si>
  <si>
    <t>16. How often do you sell your materials? / आप अपनी सामग्री कितनी बार बेचते हैं?</t>
  </si>
  <si>
    <t>17. Who do you sell to? किसे बेचते है?</t>
  </si>
  <si>
    <t>18. How do you choose your buyer? आप अपना खरीदार कैसे चुनते हैं?</t>
  </si>
  <si>
    <t>19. Who was the first contact to tell you about waste work? / कचड़े के काम के बारे में बताने वाला पहला आदमी कौन था?</t>
  </si>
  <si>
    <t>20. How much time do you take to finish the work? (waste work) /  आपको इस कचड़े के काम को पूरा करने में कितना समय लगता है?</t>
  </si>
  <si>
    <t>21. Do you employ any labour assistance? / क्या आप काम के लिए कोई मजदूर रखते है?</t>
  </si>
  <si>
    <t>22. If your response to question 21 is yes,  how many times a week? / यदि प्रश्न 21 पर आपकी प्रतिक्रिया हाँ है, तो सप्ताह में कितनी बार?</t>
  </si>
  <si>
    <t>23. Which kind of plastics do you segregate each week? / आप हर हफ्ते किस तरह के प्लास्टिक को अलग करते हैं?</t>
  </si>
  <si>
    <t>24. How many of the following kinds of plastics are you able to procure each week? / आप प्रत्येक सप्ताह निम्नलिखित में से कितने प्रकार के प्लास्टिक खरीदते या जमा करते है? [HDPE (Dabba plastic)]</t>
  </si>
  <si>
    <t>24. How many of the following kinds of plastics are you able to procure each week? / आप प्रत्येक सप्ताह निम्नलिखित में से कितने प्रकार के प्लास्टिक खरीदते या जमा करते है? [Mix Plastic (Guddi plastic)]</t>
  </si>
  <si>
    <t>24. How many of the following kinds of plastics are you able to procure each week? / आप प्रत्येक सप्ताह निम्नलिखित में से कितने प्रकार के प्लास्टिक खरीदते या जमा करते है? [Polypropylene (PP)]</t>
  </si>
  <si>
    <t>24. How many of the following kinds of plastics are you able to procure each week? / आप प्रत्येक सप्ताह निम्नलिखित में से कितने प्रकार के प्लास्टिक खरीदते या जमा करते है? [Polyethylene Terephthalate (PET) Bottle]</t>
  </si>
  <si>
    <t>24. How many of the following kinds of plastics are you able to procure each week? / आप प्रत्येक सप्ताह निम्नलिखित में से कितने प्रकार के प्लास्टिक खरीदते या जमा करते है? [PE/HM (Kali panni )]</t>
  </si>
  <si>
    <t>24. How many of the following kinds of plastics are you able to procure each week? / आप प्रत्येक सप्ताह निम्नलिखित में से कितने प्रकार के प्लास्टिक खरीदते या जमा करते है? [Others (Please Specify in question no 24.1)]</t>
  </si>
  <si>
    <t>24.1 If others, Please Specify / यदि अन्य, कृपया निर्दिष्ट करें</t>
  </si>
  <si>
    <t>25. What is the usual market rate of the following plastics per KG? / निम्नलिखित प्लास्टिक की प्रति किग्रा सामान्य बाजार दर क्या है? [HDPE (Dabba plastic)]</t>
  </si>
  <si>
    <t>25. What is the usual market rate of the following plastics per KG? / निम्नलिखित प्लास्टिक की प्रति किग्रा सामान्य बाजार दर क्या है? [Mix Plastic (Guddi plastic)]</t>
  </si>
  <si>
    <t>25. What is the usual market rate of the following plastics per KG? / निम्नलिखित प्लास्टिक की प्रति किग्रा सामान्य बाजार दर क्या है? [Polypropylene (PP)]</t>
  </si>
  <si>
    <t>25. What is the usual market rate of the following plastics per KG? / निम्नलिखित प्लास्टिक की प्रति किग्रा सामान्य बाजार दर क्या है? [Polyethylene Terephthalate (PET) Bottle]</t>
  </si>
  <si>
    <t>25. What is the usual market rate of the following plastics per KG? / निम्नलिखित प्लास्टिक की प्रति किग्रा सामान्य बाजार दर क्या है? [PE/HM (Kali panni )]</t>
  </si>
  <si>
    <t>25. What is the usual market rate of the following plastics per KG? / निम्नलिखित प्लास्टिक की प्रति किग्रा सामान्य बाजार दर क्या है? [Others (Please Specify in question no 25.1)]</t>
  </si>
  <si>
    <t>25.1 If others, Please Specify /  यदि अन्य, कृपया निर्दिष्ट करें</t>
  </si>
  <si>
    <t>26. Are there any other kinds of waste that you work with apart from plastics? /  क्या प्लास्टिक के अलावा कोई अन्य प्रकार का कचरा बीनते या लेते  है?</t>
  </si>
  <si>
    <t>27. What are the other types of waste that you work with? / किस प्रकार का कचड़ा?</t>
  </si>
  <si>
    <t>28. Which of the other types of waste bring you the most revenue? सबसे ज्यादा किस कचड़े से आमदनी होती है?</t>
  </si>
  <si>
    <t>29. Has the price of plastic changed over the past year? क्या प्लास्टिक के दाम में पिछले कुछ वर्षों में बदलाव आया है? [Increased price]</t>
  </si>
  <si>
    <t>29. Has the price of plastic changed over the past year? क्या प्लास्टिक के दाम में पिछले कुछ वर्षों में बदलाव आया है? [Decreased price]</t>
  </si>
  <si>
    <t>29. Has the price of plastic changed over the past year? क्या प्लास्टिक के दाम में पिछले कुछ वर्षों में बदलाव आया है? [Working at MRF]</t>
  </si>
  <si>
    <t>30. What is the difference in price and how much does it cost today? / प्लास्टिक के दाम में कितना बदलाव हुआ है? [HDPE (Dabba plastic)]</t>
  </si>
  <si>
    <t>30. What is the difference in price and how much does it cost today? / प्लास्टिक के दाम में कितना बदलाव हुआ है? [Mix Plastic (Guddi plastic)]</t>
  </si>
  <si>
    <t>30. What is the difference in price and how much does it cost today? / प्लास्टिक के दाम में कितना बदलाव हुआ है? [Polypropylene (PP)]</t>
  </si>
  <si>
    <t>30. What is the difference in price and how much does it cost today? / प्लास्टिक के दाम में कितना बदलाव हुआ है? [Polyethylene Terephthalate (PET) Bottle]</t>
  </si>
  <si>
    <t>30. What is the difference in price and how much does it cost today? / प्लास्टिक के दाम में कितना बदलाव हुआ है? [PE/HM (Kali panni )]</t>
  </si>
  <si>
    <t>30. What is the difference in price and how much does it cost today? / प्लास्टिक के दाम में कितना बदलाव हुआ है? [Others (Please Specify in question no 30.1)]</t>
  </si>
  <si>
    <t>30.1 If others, Please Specify / यदि अन्य, तो निर्दिष्ट करे</t>
  </si>
  <si>
    <t>31. How much do you earn selling your materials in a day? / आप एक दिन में अपनी सामग्री (कूड़ा) बेचकर कितना कमाते हैं?</t>
  </si>
  <si>
    <t>32. Out of your total earning from the waste. how much comes from selling plastic material? / आपको, कुल कचड़े से प्राप्त आमदनी में से प्लास्टिक से कितना प्रतिशत आमदनी होता है?</t>
  </si>
  <si>
    <t>33. Do you know the price before selling? / क्या आप बेचने से पहले कीमत जानते हैं?</t>
  </si>
  <si>
    <t>34.  How do you commute for your work? / आप अपने काम के लिए कैसे यात्रा करते हैं?</t>
  </si>
  <si>
    <t>35.  If you own a vehicle, how much did it cost you? / यदि आपके पास गाड़ी है, तो इसकी कीमत कितनी है?</t>
  </si>
  <si>
    <t>36.  If you own a vehicle, how much do you spend on fuel in a month? / यदि आपके पास एक वाहन है, तो आप एक महीने में ईंधन पर कितना खर्च करते हैं?</t>
  </si>
  <si>
    <t>37.  How far is your place of work from home? / आपके घर से कार्यस्थल कितनी दूर है?</t>
  </si>
  <si>
    <t>38.  How long does it take for you to reach your place of work? / आपको अपने कार्यस्थल तक पहुंचने में कितना समय लगता है?</t>
  </si>
  <si>
    <t>39.  When do you reach your place of work? / अपने कार्यस्थल पर कब पहुंचते हैं?</t>
  </si>
  <si>
    <t>40. Do you take any breaks in the middle of the day from your work? / क्या आप अपने काम से दिन के बीच में कोई ब्रेक लेते हैं?</t>
  </si>
  <si>
    <t>41.  Do you leave your place of work for the break? / क्या आप ब्रेक के लिए अपने काम की जगह छोड़ देते हैं?</t>
  </si>
  <si>
    <t>42. For what activity do you leave your place of work? / आप किस गतिविधि के लिए अपना कार्यस्थल छोड़ते हैं?</t>
  </si>
  <si>
    <t>43.  When do you wind up your work and leave for the home? / आप अपना काम कब समाप्त करते हैं और घर के लिए कब निकलते हैं?</t>
  </si>
  <si>
    <t>44.  How far do you travel to the buyer?  आप सामान बेचने के लिए कितनी दूर जाते हैं?</t>
  </si>
  <si>
    <t>45.  Do you have obligations or debt to your buyers? /  जिसे आप माल बेचते है, उसका कोईआप पर कर्ज है?</t>
  </si>
  <si>
    <t>46.  Did you ever find yourself in a situation to take a loan from any person you have a business relationship with? / क्या कभी ऐसा समय आया कि जिससे आपके  व्यावसायिक संबंध हैं, उससे कर्ज लेना पड़ा हो?</t>
  </si>
  <si>
    <t>47.  In the last year, have you taken any loans? / क्या पिछले साल कोई कर्ज लिया है?</t>
  </si>
  <si>
    <t>48.  What were the reasons for you to take these loans? / कर्ज लेने का क्या कारण था?</t>
  </si>
  <si>
    <t>49.  Have you been able to repay these loans and the interest that you have incurred from these loans? / क्या आप इन ऋणों और इन ऋणों से प्राप्त ब्याज को चुकाने में सक्षम हैं?</t>
  </si>
  <si>
    <t>50.  How much do you spend on food for yourself or your household (specify which) everyday? / आप अपने या अपने परिवार के लिए भोजन पर कितना खर्च करते हैं?</t>
  </si>
  <si>
    <t>50.1  What do you spend more on? किस चीज पर ज्यादा खर्च करते है?</t>
  </si>
  <si>
    <t>50.2 What do you eat most frequently? / आप सबसे ज्यादा बार क्या खाते है? [Rice]</t>
  </si>
  <si>
    <t>50.2 What do you eat most frequently? / आप सबसे ज्यादा बार क्या खाते है? [Bread]</t>
  </si>
  <si>
    <t>50.2 What do you eat most frequently? / आप सबसे ज्यादा बार क्या खाते है? [Green Vegetables]</t>
  </si>
  <si>
    <t>50.2 What do you eat most frequently? / आप सबसे ज्यादा बार क्या खाते है? [Dal/Pulses]</t>
  </si>
  <si>
    <t>50.2 What do you eat most frequently? / आप सबसे ज्यादा बार क्या खाते है? [Meat/Eggs]</t>
  </si>
  <si>
    <t>50.2 What do you eat most frequently? / आप सबसे ज्यादा बार क्या खाते है? [Fruits]</t>
  </si>
  <si>
    <t>50.2 What do you eat most frequently? / आप सबसे ज्यादा बार क्या खाते है? [Milk]</t>
  </si>
  <si>
    <t>50.2 What do you eat most frequently? / आप सबसे ज्यादा बार क्या खाते है? [Others]</t>
  </si>
  <si>
    <t>50.2.1 If others, please specify  / यदि अन्य, कृपया निर्दिष्ट करें</t>
  </si>
  <si>
    <t>51.  During the last 12 months, was there a time when, because of lack of money or other resources / पिछले 12 महीनों के दौरान, क्या कोई समय था, जब पैसे या अन्य संसाधनों की कमी के कारण आपको निम्नलिखित का सामना करना पड़ा? [You were worried you would not have enough food to eat? / आप चिंतित थे कि आपके पास खाने के लिए पर्याप्त भोजन नहीं होगा]</t>
  </si>
  <si>
    <t>51.  During the last 12 months, was there a time when, because of lack of money or other resources / पिछले 12 महीनों के दौरान, क्या कोई समय था, जब पैसे या अन्य संसाधनों की कमी के कारण आपको निम्नलिखित का सामना करना पड़ा? [You were unable to eat healthy and nutritious food? / आप स्वस्थ और पौष्टिक भोजन खाने में असमर्थ थे]</t>
  </si>
  <si>
    <t>51.  During the last 12 months, was there a time when, because of lack of money or other resources / पिछले 12 महीनों के दौरान, क्या कोई समय था, जब पैसे या अन्य संसाधनों की कमी के कारण आपको निम्नलिखित का सामना करना पड़ा? [You ate only a few kinds of foods? आपने केवल कुछ प्रकार के खाद्य पदार्थ खाए हैं]</t>
  </si>
  <si>
    <t>51.  During the last 12 months, was there a time when, because of lack of money or other resources / पिछले 12 महीनों के दौरान, क्या कोई समय था, जब पैसे या अन्य संसाधनों की कमी के कारण आपको निम्नलिखित का सामना करना पड़ा? [You had to skip a meal? / आपको भोजन छोड़ना पड़ा]</t>
  </si>
  <si>
    <t>51.  During the last 12 months, was there a time when, because of lack of money or other resources / पिछले 12 महीनों के दौरान, क्या कोई समय था, जब पैसे या अन्य संसाधनों की कमी के कारण आपको निम्नलिखित का सामना करना पड़ा? [You ate less than you thought you should? / आपने जितना सोचा था उससे कम खाया/]</t>
  </si>
  <si>
    <t>51.  During the last 12 months, was there a time when, because of lack of money or other resources / पिछले 12 महीनों के दौरान, क्या कोई समय था, जब पैसे या अन्य संसाधनों की कमी के कारण आपको निम्नलिखित का सामना करना पड़ा? [Your household ran out of food? / आपके घर का खाना खत्म हो गया है]</t>
  </si>
  <si>
    <t>51.  During the last 12 months, was there a time when, because of lack of money or other resources / पिछले 12 महीनों के दौरान, क्या कोई समय था, जब पैसे या अन्य संसाधनों की कमी के कारण आपको निम्नलिखित का सामना करना पड़ा? [You were hungry but did not eat? / आप भूखे थे लेकिन नहीं खाया]</t>
  </si>
  <si>
    <t>51.  During the last 12 months, was there a time when, because of lack of money or other resources / पिछले 12 महीनों के दौरान, क्या कोई समय था, जब पैसे या अन्य संसाधनों की कमी के कारण आपको निम्नलिखित का सामना करना पड़ा? [You went without eating for a whole day / आप पूरे दिन के लिए बिना खाए चले गए]</t>
  </si>
  <si>
    <t>52.  Is your child enrolled in a government school? क्या आपका बच्चा सरकारी स्कूल में पढता है?</t>
  </si>
  <si>
    <t>52.1 If so, do they have access to the school’s mid-day meal scheme? क्या उसे मिड-डे मिल मिलता है?</t>
  </si>
  <si>
    <t>53.  Do you own or have access to any of the following? क्या आप निम्न में से किसी के स्वामी हैं या आपके पास इसकी सुविधा  है? [A house build with acceptable materials / स्वीकार्य सामग्री के साथ एक घर का निर्माण]</t>
  </si>
  <si>
    <t>53.  Do you own or have access to any of the following? क्या आप निम्न में से किसी के स्वामी हैं या आपके पास इसकी सुविधा  है? [Access to electricity / बिजली की सुविधा]</t>
  </si>
  <si>
    <t>53.  Do you own or have access to any of the following? क्या आप निम्न में से किसी के स्वामी हैं या आपके पास इसकी सुविधा  है? [Light (window or else) in each room of your house / आपके घर के प्रत्येक कमरे में प्रकाश (खिड़की या अन्य)]</t>
  </si>
  <si>
    <t>53.  Do you own or have access to any of the following? क्या आप निम्न में से किसी के स्वामी हैं या आपके पास इसकी सुविधा  है? [Ventilation (windows) in each room of your house / आपके घर के प्रत्येक कमरे में वेंटिलेशन (खिड़कियां)]</t>
  </si>
  <si>
    <t>53.  Do you own or have access to any of the following? क्या आप निम्न में से किसी के स्वामी हैं या आपके पास इसकी सुविधा  है? [Access to safe sanitation (&lt;15 people) / सुरक्षित स्वच्छता तक पहुंच (&lt;15 लोग)]</t>
  </si>
  <si>
    <t>53.  Do you own or have access to any of the following? क्या आप निम्न में से किसी के स्वामी हैं या आपके पास इसकी सुविधा  है? [Sufficient living space (35-60m²) / पर्याप्त रहने की जगह (35-60m²)]</t>
  </si>
  <si>
    <t>53.  Do you own or have access to any of the following? क्या आप निम्न में से किसी के स्वामी हैं या आपके पास इसकी सुविधा  है? [Sufficient bedroom space (3 people or less per room) / पर्याप्त बेडरूम की जगह (प्रति कमरा 3 लोग या उससे कम)]</t>
  </si>
  <si>
    <t>53.  Do you own or have access to any of the following? क्या आप निम्न में से किसी के स्वामी हैं या आपके पास इसकी सुविधा  है? [No cracks and leakage in house / उचित घर की स्थिति (कोई लीक, दरारें नहीं)]</t>
  </si>
  <si>
    <t>53.  Do you own or have access to any of the following? क्या आप निम्न में से किसी के स्वामी हैं या आपके पास इसकी सुविधा  है? [Safe outside environment / सुरक्षित बाहरी वातावरण]</t>
  </si>
  <si>
    <t>53.  Do you own or have access to any of the following? क्या आप निम्न में से किसी के स्वामी हैं या आपके पास इसकी सुविधा  है? [No production in your house (no animals) / आपके घर में कोई उत्पादन नहीं (कोई जानवर नहीं)]</t>
  </si>
  <si>
    <t>53.  Do you own or have access to any of the following? क्या आप निम्न में से किसी के स्वामी हैं या आपके पास इसकी सुविधा  है? [Others]</t>
  </si>
  <si>
    <t>53. 1 If Others, ease specify /  / यदि अन्य, कृपया निर्दिष्ट करें</t>
  </si>
  <si>
    <t>54.  Does your work mean that you stay outside the home? / क्या आप काम के लिए घर से बाहर रहते है?</t>
  </si>
  <si>
    <t>55.  If your answer to Q.54 was yes, how would you describe your accommodation / यदि Q.54 के लिए आपका उत्तर हाँ था, तो आप अपने आवास का वर्णन कैसे करेंगे [A house build with acceptable materials / स्वीकार्य सामग्री के साथ एक घर का निर्माण]</t>
  </si>
  <si>
    <t>55.  If your answer to Q.54 was yes, how would you describe your accommodation / यदि Q.54 के लिए आपका उत्तर हाँ था, तो आप अपने आवास का वर्णन कैसे करेंगे [Access to electricity / बिजली की सुविधा]</t>
  </si>
  <si>
    <t>55.  If your answer to Q.54 was yes, how would you describe your accommodation / यदि Q.54 के लिए आपका उत्तर हाँ था, तो आप अपने आवास का वर्णन कैसे करेंगे [Light (window or else) in each room of your house / आपके घर के प्रत्येक कमरे में प्रकाश (खिड़की या अन्य)]</t>
  </si>
  <si>
    <t>55.  If your answer to Q.54 was yes, how would you describe your accommodation / यदि Q.54 के लिए आपका उत्तर हाँ था, तो आप अपने आवास का वर्णन कैसे करेंगे [Ventilation (windows) in each room of your house / आपके घर के प्रत्येक कमरे में वेंटिलेशन (खिड़कियां)]</t>
  </si>
  <si>
    <t>55.  If your answer to Q.54 was yes, how would you describe your accommodation / यदि Q.54 के लिए आपका उत्तर हाँ था, तो आप अपने आवास का वर्णन कैसे करेंगे [Access to safe sanitation (&lt;15 people) / सुरक्षित स्वच्छता तक पहुंच (&lt;15 लोग)]</t>
  </si>
  <si>
    <t>55.  If your answer to Q.54 was yes, how would you describe your accommodation / यदि Q.54 के लिए आपका उत्तर हाँ था, तो आप अपने आवास का वर्णन कैसे करेंगे [Sufficient living space (35-60m²) / पर्याप्त रहने की जगह (35-60m²)]</t>
  </si>
  <si>
    <t>55.  If your answer to Q.54 was yes, how would you describe your accommodation / यदि Q.54 के लिए आपका उत्तर हाँ था, तो आप अपने आवास का वर्णन कैसे करेंगे [Sufficient bedroom space (3 people or less per room) / पर्याप्त बेडरूम की जगह (प्रति कमरा 3 लोग या उससे कम)]</t>
  </si>
  <si>
    <t>55.  If your answer to Q.54 was yes, how would you describe your accommodation / यदि Q.54 के लिए आपका उत्तर हाँ था, तो आप अपने आवास का वर्णन कैसे करेंगे [No cracks and leakage in house / उचित घर की स्थिति (कोई लीक, दरारें नहीं)]</t>
  </si>
  <si>
    <t>55.  If your answer to Q.54 was yes, how would you describe your accommodation / यदि Q.54 के लिए आपका उत्तर हाँ था, तो आप अपने आवास का वर्णन कैसे करेंगे [Safe outside environment / सुरक्षित बाहरी वातावरण]</t>
  </si>
  <si>
    <t>55.  If your answer to Q.54 was yes, how would you describe your accommodation / यदि Q.54 के लिए आपका उत्तर हाँ था, तो आप अपने आवास का वर्णन कैसे करेंगे [No production in your house (no animals) / आपके घर में कोई उत्पादन नहीं (कोई जानवर नहीं)]</t>
  </si>
  <si>
    <t>56.  How many days could you afford to live without a revenue? आप आमदनी के बिना कितने दिन रह सकते हैं?</t>
  </si>
  <si>
    <t>57.  Are you able to save money for an unforeseen event such as an accident? क्या आप दुर्घटना जैसी अप्रत्याशित घटना के लिए पैसे बचाने में सक्षम हैं?</t>
  </si>
  <si>
    <t>58.  Do you have access to any of the following? / क्या आपके पास निम्न में से किसी की सुविधा है?</t>
  </si>
  <si>
    <t>59. In response to question 58, are you required to procure PPE kits or gloves at your own expense? / प्रश्न 58 के जवाब में, क्या आपको अपने खर्च पर पीपीई किट या दस्ताने खरीदने की आवश्यकता है?</t>
  </si>
  <si>
    <t>60. If your response to question 59 is yes, how much do you spend in a month for PPE kits or gloves? / यदि प्रश्न 59 पर आपकी प्रतिक्रिया हां है, तो आप पीपीई किट या दस्ताने के लिए एक महीने में कितना खर्च करते हैं?</t>
  </si>
  <si>
    <t>61. What risks do you think you face being a waste worker? आपको क्या लगता है कि आप एक कचड़ा बीनने वाले होने के नाते किन जोखिमों का सामना करते हैं?</t>
  </si>
  <si>
    <t>62.  Do you have any medical/ health insurance policy for an accident?  क्या दुर्घटना जैसी अप्रत्याशित घटना के लिए आपका कोई चिकित्सा/स्वास्थ्य बीमा पॉलिसी है?</t>
  </si>
  <si>
    <t>63.  If your response to Q. 62 was no, what were the reasons you were not provided with a health/ medical insurance? चौंसठ. यदि प्रश्न 62 पर आपकी प्रतिक्रिया नहीं थी, तो आपको स्वास्थ्य / चिकित्सा बीमा प्रदान नहीं किए जाने के क्या कारण थे?</t>
  </si>
  <si>
    <t>64. What is your main limitation to increase your revenues from wastepicking? / कचड़े के काम से आपकी आमदनी को बढ़ाने में मुख्य बाधा क्या आती है?</t>
  </si>
  <si>
    <t>65.  What is the worst part of your job? आपके काम का सबसे बुरा चीज या बात क्या है?</t>
  </si>
  <si>
    <t>66.  What is the best part of your job? / आपके काम का सबसे अच्छी चीज या बात क्या है?</t>
  </si>
  <si>
    <t>2024/06/23 4:54:00 PM GMT+5:30</t>
  </si>
  <si>
    <t>Radha</t>
  </si>
  <si>
    <t>Female / महिला</t>
  </si>
  <si>
    <t>40-50</t>
  </si>
  <si>
    <t>4-6 persons</t>
  </si>
  <si>
    <t>Zakhira MRF</t>
  </si>
  <si>
    <t>Means of Livlihood / आजीविका के साधन</t>
  </si>
  <si>
    <t>No</t>
  </si>
  <si>
    <t>Yes</t>
  </si>
  <si>
    <t>Chintan</t>
  </si>
  <si>
    <t>Working in MRF</t>
  </si>
  <si>
    <t>Organized with peers</t>
  </si>
  <si>
    <t>7-9 hours</t>
  </si>
  <si>
    <t>More than 5 days a week</t>
  </si>
  <si>
    <t>Working at MRF</t>
  </si>
  <si>
    <t>If others, Please specify below in question no 19.1</t>
  </si>
  <si>
    <t>HDPE (Dabba plastic);Mix Plastic (Guddi plastic);Polypropylene (PP);Polyethylene Terephthalate (PET )Bottle;PE/HM (Kali panni )</t>
  </si>
  <si>
    <t>Above 10 Kg</t>
  </si>
  <si>
    <t>Newspaper/Raddi;Glass Bottles;Metal;E-Waste;Cardboard;Fabric waste</t>
  </si>
  <si>
    <t>Other</t>
  </si>
  <si>
    <t>NA</t>
  </si>
  <si>
    <t>Salaried, 18000/-INR mothly</t>
  </si>
  <si>
    <t>On foot</t>
  </si>
  <si>
    <t>Within 1 km</t>
  </si>
  <si>
    <t>Up to 15 minutes</t>
  </si>
  <si>
    <t>7 AM – 9 AM</t>
  </si>
  <si>
    <t>Having Lunch</t>
  </si>
  <si>
    <t>4-6Pm</t>
  </si>
  <si>
    <t>To pay off a pre-existing debt</t>
  </si>
  <si>
    <t>Rs. 450-500/- per day</t>
  </si>
  <si>
    <t>Food;House rent, Electricity Bill, Water and others</t>
  </si>
  <si>
    <t>Tick</t>
  </si>
  <si>
    <t>Cannot afford to go without any revenue for a day</t>
  </si>
  <si>
    <t>Safety gear – gloves, masks, jackets;Safe drinking water;Sanitation facilities (toilets);A space to rest during the day</t>
  </si>
  <si>
    <t>Financially insolvent / आर्थिक रूप से दिवालिया (पैसों की कमी);Unaware of existing government health insurance schemes / मौजूदा सरकारी स्वास्थ्य बीमा योजनाओं से अनजान</t>
  </si>
  <si>
    <t>Satisfied with salary</t>
  </si>
  <si>
    <t>Smell of waste</t>
  </si>
  <si>
    <t>Safe Environment and Working with friends</t>
  </si>
  <si>
    <t>Local people</t>
  </si>
  <si>
    <t>2024/06/24 10:36:01 AM GMT+5:30</t>
  </si>
  <si>
    <t>Segregate waste a labor in Godam or MRF / गोदाम या MRF में कचड़ा छटाई का</t>
  </si>
  <si>
    <t>Means of Livlihood / आजीविका के साधन;No other alternative source of income / आय का कोई अन्य वैकल्पिक स्रोत नहीं</t>
  </si>
  <si>
    <t>Independent</t>
  </si>
  <si>
    <t>Do not sell waste, because working as a segregator in MRF</t>
  </si>
  <si>
    <t>1-2 Kg</t>
  </si>
  <si>
    <t>Thermocal</t>
  </si>
  <si>
    <t>Salaried: 18000/- Month</t>
  </si>
  <si>
    <t>Rs. 350-450/- per day</t>
  </si>
  <si>
    <t>Segregation of animal waste</t>
  </si>
  <si>
    <t>Safe environment and working with friends</t>
  </si>
  <si>
    <t>2024/06/24 12:17:02 PM GMT+5:30</t>
  </si>
  <si>
    <t>Vimlesh Kumari</t>
  </si>
  <si>
    <t>30-40</t>
  </si>
  <si>
    <t>Friend</t>
  </si>
  <si>
    <t>Salaried 14000 /- Monthly</t>
  </si>
  <si>
    <t>Medical emergency</t>
  </si>
  <si>
    <t>Dehydration / शरीर में पानी की कमी</t>
  </si>
  <si>
    <t xml:space="preserve">Nothing, satisfied with salary amount </t>
  </si>
  <si>
    <t>Soetimes fish waste comes in the mix garbage and its smell very bad.</t>
  </si>
  <si>
    <t>2024/06/24 12:28:44 PM GMT+5:30</t>
  </si>
  <si>
    <t>Sukha</t>
  </si>
  <si>
    <t>Chintan Person</t>
  </si>
  <si>
    <t>Salaried: 18000/- Monthly</t>
  </si>
  <si>
    <t>Building house in village</t>
  </si>
  <si>
    <t>Food;Cloths;Children's education</t>
  </si>
  <si>
    <t>Lack of Skills</t>
  </si>
  <si>
    <t>Nothing</t>
  </si>
  <si>
    <t>2024/06/24 12:34:31 PM GMT+5:30</t>
  </si>
  <si>
    <t>Reeta</t>
  </si>
  <si>
    <t>6-8 persons</t>
  </si>
  <si>
    <t>Landfill</t>
  </si>
  <si>
    <t>Picking waste from landfill / लैंडफिल से कचड़ा बीनने का</t>
  </si>
  <si>
    <t>Self Help Group / स्यंव सहायता समूह</t>
  </si>
  <si>
    <t>Self-taught</t>
  </si>
  <si>
    <t>Landfills</t>
  </si>
  <si>
    <t>Safai sena</t>
  </si>
  <si>
    <t>3-5 hours</t>
  </si>
  <si>
    <t>4-5 days a week</t>
  </si>
  <si>
    <t>Small scale junk dealers</t>
  </si>
  <si>
    <t>Through word of mouth;Location of buyer</t>
  </si>
  <si>
    <t>Family member</t>
  </si>
  <si>
    <t>2-3 hours</t>
  </si>
  <si>
    <t>HDPE (Dabba plastic);Mix Plastic (Guddi plastic)</t>
  </si>
  <si>
    <t>2-5 Kg</t>
  </si>
  <si>
    <t>5-8 Kg</t>
  </si>
  <si>
    <t>Rs. 10-15</t>
  </si>
  <si>
    <t>Rs. 15-20</t>
  </si>
  <si>
    <t>Newspaper/Raddi;Glass Bottles;Metal</t>
  </si>
  <si>
    <t>Plastics</t>
  </si>
  <si>
    <t>Decreased 5-10%</t>
  </si>
  <si>
    <t>Rs. 200-300/- per day</t>
  </si>
  <si>
    <t>5-10%</t>
  </si>
  <si>
    <t>15 to 30 minutes</t>
  </si>
  <si>
    <t>Family Emergency</t>
  </si>
  <si>
    <t>To pay off a pre-existing debt;Medical emergency;Children’s education</t>
  </si>
  <si>
    <t>Food;Cloths;Medicine or medical expenses;Children's education;House rent, Electricity Bill, Water and others</t>
  </si>
  <si>
    <t>More than 4 days</t>
  </si>
  <si>
    <t>None of above / इनमे से कोई नहीं</t>
  </si>
  <si>
    <t>Rs. 100-200/- per month</t>
  </si>
  <si>
    <t>Health hazards leading to chronic diseases / स्वास्थ्य संबंधी खतरे जो लम्बी समय वाले बीमारियों की ओर ले जाते हैं;Injuries from sharp objects / नुकीली वस्तुओं से चोट लगना;Injuries from lifting heavy weights / भारी वजन उठाने से चोट लगना;Dehydration / शरीर में पानी की कमी;Threat of police violence / पुलिस हिंसा की धमकी</t>
  </si>
  <si>
    <t>Gunda gardi karte hai</t>
  </si>
  <si>
    <t>Krain me aane ka dar</t>
  </si>
  <si>
    <t>Aap padhe nahi hai to bhi aap is kaam ko kr sakte hai</t>
  </si>
  <si>
    <t>2024/06/24 12:57:27 PM GMT+5:30</t>
  </si>
  <si>
    <t>Aarti</t>
  </si>
  <si>
    <t>20-30</t>
  </si>
  <si>
    <t>No other alternative source of income / आय का कोई अन्य वैकल्पिक स्रोत नहीं</t>
  </si>
  <si>
    <t>Family business</t>
  </si>
  <si>
    <t>Less than 3 hours</t>
  </si>
  <si>
    <t>1-2 days a week</t>
  </si>
  <si>
    <t>1-2 times a week</t>
  </si>
  <si>
    <t>Rs. 1-5</t>
  </si>
  <si>
    <t>Newspaper/Raddi;Glass Bottles;Metal;E-Waste;Cardboard</t>
  </si>
  <si>
    <t>Metal</t>
  </si>
  <si>
    <t>Decreased 40-50%</t>
  </si>
  <si>
    <t>10-20%</t>
  </si>
  <si>
    <t>Medical emergency;Children’s education</t>
  </si>
  <si>
    <t>Above Rs. 450/- per day</t>
  </si>
  <si>
    <t>Food</t>
  </si>
  <si>
    <t>1-2 days</t>
  </si>
  <si>
    <t>Above 500/- per month</t>
  </si>
  <si>
    <t>Health hazards leading to chronic diseases / स्वास्थ्य संबंधी खतरे जो लम्बी समय वाले बीमारियों की ओर ले जाते हैं;Injuries from sharp objects / नुकीली वस्तुओं से चोट लगना;Injuries from lifting heavy weights / भारी वजन उठाने से चोट लगना;Dehydration / शरीर में पानी की कमी;Threat of police violence / पुलिस हिंसा की धमकी;Fear of road accidents / सड़क हादसों का डर;Dog bites / कुत्ते के द्वारा काटने का डर</t>
  </si>
  <si>
    <t>Financially insolvent / आर्थिक रूप से दिवालिया (पैसों की कमी)</t>
  </si>
  <si>
    <t>Gunda gardi hoti hai</t>
  </si>
  <si>
    <t>Gadi ke niche aane ka ya lendfill me dabne ka bhi or aag lg jati hai</t>
  </si>
  <si>
    <t>Jb mn hota hai to ghar a jate hai</t>
  </si>
  <si>
    <t>2024/06/24 1:33:17 PM GMT+5:30</t>
  </si>
  <si>
    <t>Noor mahad</t>
  </si>
  <si>
    <t>Male / पुरुष</t>
  </si>
  <si>
    <t>2-4 persons</t>
  </si>
  <si>
    <t>12 yeas</t>
  </si>
  <si>
    <t>Feri, Near by Bhalaswa</t>
  </si>
  <si>
    <t>Means of Livlihood / आजीविका के साधन;No other alternative source of income / आय का कोई अन्य वैकल्पिक स्रोत नहीं;Peer pressure / साथियों का दबाव</t>
  </si>
  <si>
    <t>Cantan</t>
  </si>
  <si>
    <t>Safe sene</t>
  </si>
  <si>
    <t>5-7 hours</t>
  </si>
  <si>
    <t>Through word of mouth;Location of buyer;According to price of materials;Time duration of payment</t>
  </si>
  <si>
    <t>Rs.5-10</t>
  </si>
  <si>
    <t>Rs. 400-500/- per day</t>
  </si>
  <si>
    <t>9 AM – 11 AM</t>
  </si>
  <si>
    <t>1-2Pm</t>
  </si>
  <si>
    <t>To pay off a pre-existing debt;Medical emergency;House Rent and utility expenses</t>
  </si>
  <si>
    <t>Rate nahi mil raha hai or kabbada lane nahi dete hai</t>
  </si>
  <si>
    <t>Accident hone ka dar</t>
  </si>
  <si>
    <t>Rok tok nahi hai apni marji se kaam karte hai</t>
  </si>
  <si>
    <t>2024/06/24 1:34:51 PM GMT+5:30</t>
  </si>
  <si>
    <t>Sekh sahadat</t>
  </si>
  <si>
    <t>Safai lena</t>
  </si>
  <si>
    <t>3-4 days a week</t>
  </si>
  <si>
    <t>Waste aggregators</t>
  </si>
  <si>
    <t>Time duration of payment</t>
  </si>
  <si>
    <t>6-8Pm</t>
  </si>
  <si>
    <t>Food;Medicine or medical expenses</t>
  </si>
  <si>
    <t>Health hazards leading to chronic diseases / स्वास्थ्य संबंधी खतरे जो लम्बी समय वाले बीमारियों की ओर ले जाते हैं;Injuries from sharp objects / नुकीली वस्तुओं से चोट लगना;Injuries from lifting heavy weights / भारी वजन उठाने से चोट लगना;Dehydration / शरीर में पानी की कमी;Fear of road accidents / सड़क हादसों का डर;Threat of violence from common people / आम लोगों से हिंसा का खतरा;Dog bites / कुत्ते के द्वारा काटने का डर</t>
  </si>
  <si>
    <t>Gundagardi maal ko lane nhi dete upar se</t>
  </si>
  <si>
    <t>Gadi ke niche na a jaye ya lendfill ke andar fas jaye</t>
  </si>
  <si>
    <t>Hum upar khule me kaam kar rahe hai kisi ka rok tok nhi hai</t>
  </si>
  <si>
    <t>2024/06/24 2:02:18 PM GMT+5:30</t>
  </si>
  <si>
    <t>Irfaan</t>
  </si>
  <si>
    <t>Lendfill</t>
  </si>
  <si>
    <t>Location of buyer</t>
  </si>
  <si>
    <t>Health hazards leading to chronic diseases / स्वास्थ्य संबंधी खतरे जो लम्बी समय वाले बीमारियों की ओर ले जाते हैं;Injuries from sharp objects / नुकीली वस्तुओं से चोट लगना;Injuries from lifting heavy weights / भारी वजन उठाने से चोट लगना;Dehydration / शरीर में पानी की कमी;Threat of police violence / पुलिस हिंसा की धमकी;Fear of road accidents / सड़क हादसों का डर;Threat of violence from common people / आम लोगों से हिंसा का खतरा;Dog bites / कुत्ते के द्वारा काटने का डर</t>
  </si>
  <si>
    <t>Gundagardi  maal jabardasti kharidna</t>
  </si>
  <si>
    <t>Gadi ke niche na  ajye or dhup me kaam kar karte hai</t>
  </si>
  <si>
    <t>Jb mn kare tb jate hai or koi rok tok nhi hai</t>
  </si>
  <si>
    <t>2024/06/24 2:12:16 PM GMT+5:30</t>
  </si>
  <si>
    <t>Sulaman</t>
  </si>
  <si>
    <t>10 Year</t>
  </si>
  <si>
    <t>Means of Livlihood / आजीविका के साधन;No other alternative source of income / आय का कोई अन्य वैकल्पिक स्रोत नहीं;social stigma preventing access to other job/ Means of livelihood / सामाजिक कलंक अन्य नौकरियों/आजीविका के साधनों तक पहुंच को रोकना</t>
  </si>
  <si>
    <t>Safai Sena</t>
  </si>
  <si>
    <t>HDPE (Dabba plastic);Mix Plastic (Guddi plastic);Polypropylene (PP);Polyethylene Terephthalate (PET )Bottle</t>
  </si>
  <si>
    <t>Rs. 150-250/- per day</t>
  </si>
  <si>
    <t>Food;Medicine or medical expenses;Children's education;House rent, Electricity Bill, Water and others</t>
  </si>
  <si>
    <t>Rs. 300-400/- per month</t>
  </si>
  <si>
    <t>Health hazards leading to chronic diseases / स्वास्थ्य संबंधी खतरे जो लम्बी समय वाले बीमारियों की ओर ले जाते हैं;Injuries from sharp objects / नुकीली वस्तुओं से चोट लगना;Injuries from lifting heavy weights / भारी वजन उठाने से चोट लगना;Dehydration / शरीर में पानी की कमी;Threat of police violence / पुलिस हिंसा की धमकी;Threat of violence from common people / आम लोगों से हिंसा का खतरा</t>
  </si>
  <si>
    <t>Rate nahi milta hai maal</t>
  </si>
  <si>
    <t>Accident hone ka dar Or badbu bhaut aata hai</t>
  </si>
  <si>
    <t>Anpadh hone ke baad bhi kaam kr lete hai</t>
  </si>
  <si>
    <t>2024/06/24 2:23:27 PM GMT+5:30</t>
  </si>
  <si>
    <t>Mufija</t>
  </si>
  <si>
    <t>Lendfill se</t>
  </si>
  <si>
    <t>Safety gear – gloves, masks, jackets</t>
  </si>
  <si>
    <t>Lenddlfill pr gundagardi  or dhup me kaam karna</t>
  </si>
  <si>
    <t>Lendfill ke andar dabna or pathar se chot lgna</t>
  </si>
  <si>
    <t>Khule me kaam karna or apni marji ka aana jana</t>
  </si>
  <si>
    <t>2024/06/24 2:29:27 PM GMT+5:30</t>
  </si>
  <si>
    <t>Sadam</t>
  </si>
  <si>
    <t>15-20</t>
  </si>
  <si>
    <t>10 years</t>
  </si>
  <si>
    <t>Cintan</t>
  </si>
  <si>
    <t>Rs. 20-25</t>
  </si>
  <si>
    <t>Newspaper/Raddi;Metal;E-Waste;Cardboard;Fabric waste</t>
  </si>
  <si>
    <t>Rs. 300-400/- per day</t>
  </si>
  <si>
    <t>20-30%</t>
  </si>
  <si>
    <t>Between Rs. 250-350/-</t>
  </si>
  <si>
    <t>Health hazards leading to chronic diseases / स्वास्थ्य संबंधी खतरे जो लम्बी समय वाले बीमारियों की ओर ले जाते हैं;Injuries from sharp objects / नुकीली वस्तुओं से चोट लगना;Injuries from lifting heavy weights / भारी वजन उठाने से चोट लगना;Skin diseases / चर्म रोग;Dehydration / शरीर में पानी की कमी;Threat of police violence / पुलिस हिंसा की धमकी;Fear of road accidents / सड़क हादसों का डर;Threat of violence from common people / आम लोगों से हिंसा का खतरा</t>
  </si>
  <si>
    <t>Mal nhi lene deta</t>
  </si>
  <si>
    <t>Nasedi</t>
  </si>
  <si>
    <t>Pesa de deta nagad</t>
  </si>
  <si>
    <t>2024/06/24 2:45:33 PM GMT+5:30</t>
  </si>
  <si>
    <t>Firoja</t>
  </si>
  <si>
    <t>Lendfill pr</t>
  </si>
  <si>
    <t>Safai sena chintan</t>
  </si>
  <si>
    <t>HDPE (Dabba plastic);Mix Plastic (Guddi plastic);Polypropylene (PP)</t>
  </si>
  <si>
    <t>Metal;E-Waste</t>
  </si>
  <si>
    <t>Rs. 100-200/- per day</t>
  </si>
  <si>
    <t>5 AM – 7 AM</t>
  </si>
  <si>
    <t>Health hazards leading to chronic diseases / स्वास्थ्य संबंधी खतरे जो लम्बी समय वाले बीमारियों की ओर ले जाते हैं;Injuries from sharp objects / नुकीली वस्तुओं से चोट लगना;Injuries from lifting heavy weights / भारी वजन उठाने से चोट लगना;Dehydration / शरीर में पानी की कमी;Fear of road accidents / सड़क हादसों का डर;Dog bites / कुत्ते के द्वारा काटने का डर</t>
  </si>
  <si>
    <t>Gundagardi maa ka ret kaam deta hai</t>
  </si>
  <si>
    <t>Gandagi or dadagiri</t>
  </si>
  <si>
    <t>Khuli hawa or jb jao jb mn kare aao</t>
  </si>
  <si>
    <t>2024/06/24 2:55:21 PM GMT+5:30</t>
  </si>
  <si>
    <t>Shahnaj</t>
  </si>
  <si>
    <t>Kyari to Kitchen / कियारी तो किचन</t>
  </si>
  <si>
    <t>Through word of mouth;Location of buyer;Time duration of payment</t>
  </si>
  <si>
    <t>8-10 Kg</t>
  </si>
  <si>
    <t>Decreased 10-20%</t>
  </si>
  <si>
    <t>Heat wave</t>
  </si>
  <si>
    <t>Rs. 250-350/- per day</t>
  </si>
  <si>
    <t>Health hazards leading to chronic diseases / स्वास्थ्य संबंधी खतरे जो लम्बी समय वाले बीमारियों की ओर ले जाते हैं;Injuries from sharp objects / नुकीली वस्तुओं से चोट लगना;Dehydration / शरीर में पानी की कमी;Threat of police violence / पुलिस हिंसा की धमकी;Dog bites / कुत्ते के द्वारा काटने का डर</t>
  </si>
  <si>
    <t>Heat wave ki wajh se</t>
  </si>
  <si>
    <t>Paani nahi hai ,accident hone ka daar, badbu aati hai</t>
  </si>
  <si>
    <t>Kuch bhi nahi hai</t>
  </si>
  <si>
    <t>2024/06/24 2:55:29 PM GMT+5:30</t>
  </si>
  <si>
    <t>Mumtaj bibi</t>
  </si>
  <si>
    <t>Land field</t>
  </si>
  <si>
    <t>Chuna bharane ka kam</t>
  </si>
  <si>
    <t>Monthly</t>
  </si>
  <si>
    <t>Padosi</t>
  </si>
  <si>
    <t>More than 9 hours</t>
  </si>
  <si>
    <t>Glass Bottles;Metal;E-Waste</t>
  </si>
  <si>
    <t>Monthly 12000 salary</t>
  </si>
  <si>
    <t>2-4Pm</t>
  </si>
  <si>
    <t>Ghar banane ke liye girls liya</t>
  </si>
  <si>
    <t>2-3 days</t>
  </si>
  <si>
    <t>Rs. 200-300/- per month</t>
  </si>
  <si>
    <t>LIC</t>
  </si>
  <si>
    <t>Majburi mein garmi dukh ke Karan bimariyan</t>
  </si>
  <si>
    <t>Gandgi majburi mein kam karna</t>
  </si>
  <si>
    <t>Kuchh bhi nahin</t>
  </si>
  <si>
    <t>2024/06/24 2:58:53 PM GMT+5:30</t>
  </si>
  <si>
    <t>Rajina</t>
  </si>
  <si>
    <t>16 yeras</t>
  </si>
  <si>
    <t>Safe sena</t>
  </si>
  <si>
    <t>Between Rs. 150-250/-</t>
  </si>
  <si>
    <t>Food;Cloths;Medicine or medical expenses</t>
  </si>
  <si>
    <t>Health hazards leading to chronic diseases / स्वास्थ्य संबंधी खतरे जो लम्बी समय वाले बीमारियों की ओर ले जाते हैं;Injuries from sharp objects / नुकीली वस्तुओं से चोट लगना;Injuries from lifting heavy weights / भारी वजन उठाने से चोट लगना;Skin diseases / चर्म रोग;Dehydration / शरीर में पानी की कमी;Sexual harassment / यौन उत्पीड़न;Threat of police violence / पुलिस हिंसा की धमकी;Fear of road accidents / सड़क हादसों का डर;Threat of violence from common people / आम लोगों से हिंसा का खतरा;Dog bites / कुत्ते के द्वारा काटने का डर</t>
  </si>
  <si>
    <t>Dikkat ho he</t>
  </si>
  <si>
    <t>Gudagardi</t>
  </si>
  <si>
    <t>Mani</t>
  </si>
  <si>
    <t>2024/06/24 3:00:50 PM GMT+5:30</t>
  </si>
  <si>
    <t>Sekh tabrej</t>
  </si>
  <si>
    <t>12 saal ki umar se</t>
  </si>
  <si>
    <t>Safai lena chintan</t>
  </si>
  <si>
    <t>More than 10 hours</t>
  </si>
  <si>
    <t>HDPE (Dabba plastic);Polypropylene (PP);Polyethylene Terephthalate (PET )Bottle</t>
  </si>
  <si>
    <t>Gundagardi hoti jor jabardasti hota hai is liye</t>
  </si>
  <si>
    <t>Gadi me se badbo aati hai ganda mara hua janwar a jata</t>
  </si>
  <si>
    <t>Khule me kaam karte hai jb marji ho ghar bhi a sakte hai</t>
  </si>
  <si>
    <t>2024/06/24 3:30:50 PM GMT+5:30</t>
  </si>
  <si>
    <t>Noor Neha</t>
  </si>
  <si>
    <t>Do saal</t>
  </si>
  <si>
    <t>Ghar mein</t>
  </si>
  <si>
    <t>Fruit/ Vegetable Vendors</t>
  </si>
  <si>
    <t>Mix Plastic (Guddi plastic);Polypropylene (PP)</t>
  </si>
  <si>
    <t>E-Waste</t>
  </si>
  <si>
    <t>Ghar ke garden jante Hain</t>
  </si>
  <si>
    <t>Food;Medicine or medical expenses;Children's education</t>
  </si>
  <si>
    <t>Health hazards leading to chronic diseases / स्वास्थ्य संबंधी खतरे जो लम्बी समय वाले बीमारियों की ओर ले जाते हैं;Injuries from sharp objects / नुकीली वस्तुओं से चोट लगना;Injuries from lifting heavy weights / भारी वजन उठाने से चोट लगना</t>
  </si>
  <si>
    <t>Chhote bacche Ghar ki jimmedaariyan</t>
  </si>
  <si>
    <t>Bacchon ka gandgi mein aana</t>
  </si>
  <si>
    <t>Kuchh nahin</t>
  </si>
  <si>
    <t>2024/06/24 3:55:19 PM GMT+5:30</t>
  </si>
  <si>
    <t>Debo Devi</t>
  </si>
  <si>
    <t>Magic Mitti / मैजिक मिटटी</t>
  </si>
  <si>
    <t>Location of buyer;Time duration of payment</t>
  </si>
  <si>
    <t>HDPE (Dabba plastic)</t>
  </si>
  <si>
    <t>Health hazards leading to chronic diseases / स्वास्थ्य संबंधी खतरे जो लम्बी समय वाले बीमारियों की ओर ले जाते हैं;Injuries from sharp objects / नुकीली वस्तुओं से चोट लगना;Injuries from lifting heavy weights / भारी वजन उठाने से चोट लगना;Dehydration / शरीर में पानी की कमी;Threat of police violence / पुलिस हिंसा की धमकी;Threat of violence from common people / आम लोगों से हिंसा का खतरा;Dog bites / कुत्ते के द्वारा काटने का डर</t>
  </si>
  <si>
    <t>Handicap hu to jada kaam nahi kr paati or rate sahi nahi dete hai</t>
  </si>
  <si>
    <t>Sab kuch bura hai badbu bhaut aati hu</t>
  </si>
  <si>
    <t>Kuch bhi aacha nahi hai</t>
  </si>
  <si>
    <t>2024/06/24 4:19:04 PM GMT+5:30</t>
  </si>
  <si>
    <t>Urmila</t>
  </si>
  <si>
    <t>Chintan People</t>
  </si>
  <si>
    <t>Salaried: 18000/- monthly</t>
  </si>
  <si>
    <t>Satisfied with Salary</t>
  </si>
  <si>
    <t>Safe Environment</t>
  </si>
  <si>
    <t>2024/06/24 4:27:38 PM GMT+5:30</t>
  </si>
  <si>
    <t>Sekha sfodeen</t>
  </si>
  <si>
    <t>12 years</t>
  </si>
  <si>
    <t>Fabric waste</t>
  </si>
  <si>
    <t>Food;Cloths;Medicine or medical expenses;Children's education</t>
  </si>
  <si>
    <t>Guda grdi</t>
  </si>
  <si>
    <t>जानवर मारा हो  तो but Badu aati he</t>
  </si>
  <si>
    <t>अपनी mal aapni retse  becho</t>
  </si>
  <si>
    <t>2024/06/24 4:34:20 PM GMT+5:30</t>
  </si>
  <si>
    <t>Vidhya Devi</t>
  </si>
  <si>
    <t>Lifting of weight</t>
  </si>
  <si>
    <t>No any best part</t>
  </si>
  <si>
    <t>2024/06/24 4:40:14 PM GMT+5:30</t>
  </si>
  <si>
    <t>Ganga Das</t>
  </si>
  <si>
    <t>25 saal</t>
  </si>
  <si>
    <t>Means of Livlihood / आजीविका के साधन;No other alternative source of income / आय का कोई अन्य वैकल्पिक स्रोत नहीं;Existing family business / मौजूदा पारिवारिक व्यवसाय</t>
  </si>
  <si>
    <t>Tamba pital sabhi prakar ka ghoda</t>
  </si>
  <si>
    <t>Above Rs. 25</t>
  </si>
  <si>
    <t>Increased 5-10%</t>
  </si>
  <si>
    <t>Increased 10-20%</t>
  </si>
  <si>
    <t>Rickshaw / E-Rickshaw for hire</t>
  </si>
  <si>
    <t>1 – 5 km</t>
  </si>
  <si>
    <t>Health hazards leading to chronic diseases / स्वास्थ्य संबंधी खतरे जो लम्बी समय वाले बीमारियों की ओर ले जाते हैं;Injuries from sharp objects / नुकीली वस्तुओं से चोट लगना;Injuries from lifting heavy weights / भारी वजन उठाने से चोट लगना;Dehydration / शरीर में पानी की कमी;Threat of violence from common people / आम लोगों से हिंसा का खतरा</t>
  </si>
  <si>
    <t>Tej dhup aur land field per Kam karne Wale karmchari</t>
  </si>
  <si>
    <t>Kuch nahi</t>
  </si>
  <si>
    <t>Apni marji se kam karna</t>
  </si>
  <si>
    <t>2024/06/24 4:46:41 PM GMT+5:30</t>
  </si>
  <si>
    <t>Anita Devi</t>
  </si>
  <si>
    <t>Salaried: 18000/- INR monthly</t>
  </si>
  <si>
    <t>Satisfied with Salary.</t>
  </si>
  <si>
    <t>Safe Environment and working with friends</t>
  </si>
  <si>
    <t>2024/06/24 4:54:57 PM GMT+5:30</t>
  </si>
  <si>
    <t>Jul Vikar</t>
  </si>
  <si>
    <t>12 yeras</t>
  </si>
  <si>
    <t>Metro/Bus</t>
  </si>
  <si>
    <t>Aapke mal ko apne ret se bechna</t>
  </si>
  <si>
    <t>Aapne ret se bechna</t>
  </si>
  <si>
    <t>2024/06/24 4:58:59 PM GMT+5:30</t>
  </si>
  <si>
    <t>Komal</t>
  </si>
  <si>
    <t>Works together</t>
  </si>
  <si>
    <t>2024/06/24 5:17:54 PM GMT+5:30</t>
  </si>
  <si>
    <t>Dharamveer Ravidas</t>
  </si>
  <si>
    <t>Zakhira, MRF</t>
  </si>
  <si>
    <t>Self</t>
  </si>
  <si>
    <t>Salaried: 1800/-INR monthly</t>
  </si>
  <si>
    <t>8-10Pm</t>
  </si>
  <si>
    <t>Education is a cause</t>
  </si>
  <si>
    <t>Unhygienic work</t>
  </si>
  <si>
    <t>Weekly get payment for daily expenses</t>
  </si>
  <si>
    <t>2024/06/24 5:23:23 PM GMT+5:30</t>
  </si>
  <si>
    <t>Sabina</t>
  </si>
  <si>
    <t>34 sal</t>
  </si>
  <si>
    <t>Land se shuru Kiya</t>
  </si>
  <si>
    <t>Means of Livlihood / आजीविका के साधन;No other alternative source of income / आय का कोई अन्य वैकल्पिक स्रोत नहीं;Existing family business / मौजूदा पारिवारिक व्यवसाय;Peer pressure / साथियों का दबाव</t>
  </si>
  <si>
    <t>Glass Bottles;Metal;Mobiles mobiles play</t>
  </si>
  <si>
    <t>5 – 10 km</t>
  </si>
  <si>
    <t>1 hour to 1 hour 30 min</t>
  </si>
  <si>
    <t>Koi pareshani nahin</t>
  </si>
  <si>
    <t>Badbu ka aana</t>
  </si>
  <si>
    <t>Kisi ki majduri Na Karna apni marji se kam karna</t>
  </si>
  <si>
    <t>2024/06/24 5:29:28 PM GMT+5:30</t>
  </si>
  <si>
    <t>Neelam</t>
  </si>
  <si>
    <t>Glass Bottles;Metal</t>
  </si>
  <si>
    <t>Depends on the amount of waste / कचरे की मात्रा पर निर्भर करता है</t>
  </si>
  <si>
    <t>To pay off a pre-existing debt;Medical emergency</t>
  </si>
  <si>
    <t>Health hazards leading to chronic diseases / स्वास्थ्य संबंधी खतरे जो लम्बी समय वाले बीमारियों की ओर ले जाते हैं;Injuries from sharp objects / नुकीली वस्तुओं से चोट लगना;Injuries from lifting heavy weights / भारी वजन उठाने से चोट लगना;Dehydration / शरीर में पानी की कमी</t>
  </si>
  <si>
    <t>Rate nahi milta hai</t>
  </si>
  <si>
    <t xml:space="preserve">Accident ka khatra, badbu bhaut aati hai, </t>
  </si>
  <si>
    <t>2024/06/24 5:34:27 PM GMT+5:30</t>
  </si>
  <si>
    <t>Sharda Khatoon</t>
  </si>
  <si>
    <t>Above 50</t>
  </si>
  <si>
    <t>Zakhira</t>
  </si>
  <si>
    <t>Shahid from Chintan</t>
  </si>
  <si>
    <t>For emergency</t>
  </si>
  <si>
    <t>Temporary Tent</t>
  </si>
  <si>
    <t>Health hazards leading to chronic diseases / स्वास्थ्य संबंधी खतरे जो लम्बी समय वाले बीमारियों की ओर ले जाते हैं;Injuries from sharp objects / नुकीली वस्तुओं से चोट लगना;Injuries from lifting heavy weights / भारी वजन उठाने से चोट लगना;Skin diseases / चर्म रोग</t>
  </si>
  <si>
    <t>uneducated and lack of skills</t>
  </si>
  <si>
    <t>Segregation if dry waste</t>
  </si>
  <si>
    <t>2024/06/24 5:40:32 PM GMT+5:30</t>
  </si>
  <si>
    <t>Shabreen</t>
  </si>
  <si>
    <t>4 saal</t>
  </si>
  <si>
    <t>Ghar mein rahakar</t>
  </si>
  <si>
    <t>Existing family business / मौजूदा पारिवारिक व्यवसाय</t>
  </si>
  <si>
    <t>Mix Plastic (Guddi plastic);Polyethylene Terephthalate (PET )Bottle</t>
  </si>
  <si>
    <t>Glass Bottles;E-Waste</t>
  </si>
  <si>
    <t>Cooking lunch for family</t>
  </si>
  <si>
    <t>Koi Karan nahin hai</t>
  </si>
  <si>
    <t>Health hazards leading to chronic diseases / स्वास्थ्य संबंधी खतरे जो लम्बी समय वाले बीमारियों की ओर ले जाते हैं;Injuries from sharp objects / नुकीली वस्तुओं से चोट लगना;Injuries from lifting heavy weights / भारी वजन उठाने से चोट लगना;Fear of road accidents / सड़क हादसों का डर;Threat of violence from common people / आम लोगों से हिंसा का खतरा</t>
  </si>
  <si>
    <t>Choti bachi</t>
  </si>
  <si>
    <t>Bacchon ka bimar hona</t>
  </si>
  <si>
    <t>Marji se kam karna</t>
  </si>
  <si>
    <t>2024/06/25 10:08:48 AM GMT+5:30</t>
  </si>
  <si>
    <t>Suman</t>
  </si>
  <si>
    <t>Salaried: 18000 /- INR Monthly</t>
  </si>
  <si>
    <t>Unskilled and Uneducated</t>
  </si>
  <si>
    <t>Working with other women if group</t>
  </si>
  <si>
    <t>2024/06/25 10:21:02 AM GMT+5:30</t>
  </si>
  <si>
    <t>Meena</t>
  </si>
  <si>
    <t>Uneducated and Unskilled</t>
  </si>
  <si>
    <t>Mix waste</t>
  </si>
  <si>
    <t>Working near by the home</t>
  </si>
  <si>
    <t>2024/06/25 10:35:12 AM GMT+5:30</t>
  </si>
  <si>
    <t>Rizwana</t>
  </si>
  <si>
    <t>8-10 persons</t>
  </si>
  <si>
    <t>Emergency</t>
  </si>
  <si>
    <t>Health hazards leading to chronic diseases / स्वास्थ्य संबंधी खतरे जो लम्बी समय वाले बीमारियों की ओर ले जाते हैं;Injuries from sharp objects / नुकीली वस्तुओं से चोट लगना</t>
  </si>
  <si>
    <t>Uneducated and Lack of other skill, No other job avialable</t>
  </si>
  <si>
    <t>Working near by home</t>
  </si>
  <si>
    <t>2024/06/25 10:46:06 AM GMT+5:30</t>
  </si>
  <si>
    <t>Shaurbh Kumar</t>
  </si>
  <si>
    <t>Uneducated and lack of other skill, Shortage of capital</t>
  </si>
  <si>
    <t>2024/06/25 10:55:09 AM GMT+5:30</t>
  </si>
  <si>
    <t>Sameena Begum</t>
  </si>
  <si>
    <t>No idea</t>
  </si>
  <si>
    <t>Getting handsome salary</t>
  </si>
  <si>
    <t>2024/06/25 11:16:20 AM GMT+5:30</t>
  </si>
  <si>
    <t>Krishna Mohan</t>
  </si>
  <si>
    <t>Salaried: 18000/- INR Monthly</t>
  </si>
  <si>
    <t>Food;Children's education</t>
  </si>
  <si>
    <t>Shortage of fund and lack of knowledge</t>
  </si>
  <si>
    <t>2024/06/25 11:37:31 AM GMT+5:30</t>
  </si>
  <si>
    <t>Veeru Ram</t>
  </si>
  <si>
    <t>Safe environment and get Salary on time</t>
  </si>
  <si>
    <t>2024/06/25 11:51:37 AM GMT+5:30</t>
  </si>
  <si>
    <t>Nitish Kumar</t>
  </si>
  <si>
    <t>Relative</t>
  </si>
  <si>
    <t>Unaware of existing government health insurance schemes / मौजूदा सरकारी स्वास्थ्य बीमा योजनाओं से अनजान</t>
  </si>
  <si>
    <t>Getting Salary</t>
  </si>
  <si>
    <t>2024/06/25 12:31:06 PM GMT+5:30</t>
  </si>
  <si>
    <t>Rukiya Bibi</t>
  </si>
  <si>
    <t>Doing feri in the street</t>
  </si>
  <si>
    <t>Doing feri in the street / फेरी मारकर गलियों से कचड़ा बीनने का</t>
  </si>
  <si>
    <t>Safari sena</t>
  </si>
  <si>
    <t>Door to Door waste collection</t>
  </si>
  <si>
    <t>Newspaper/Raddi;Glass Bottles;Metal;Cardboard</t>
  </si>
  <si>
    <t>Rs. 10,000-20,000/-</t>
  </si>
  <si>
    <t>10 – 15 km</t>
  </si>
  <si>
    <t>Sometimes</t>
  </si>
  <si>
    <t xml:space="preserve">Bimaar rahti hu, </t>
  </si>
  <si>
    <t>Badbu aata hai ,</t>
  </si>
  <si>
    <t>Apna time se jaati hu or time se aa jati hu</t>
  </si>
  <si>
    <t>2024/06/25 12:40:15 PM GMT+5:30</t>
  </si>
  <si>
    <t>Aafrin</t>
  </si>
  <si>
    <t>14 year</t>
  </si>
  <si>
    <t>Gali Gali Mai Feri karke khuda uthate hai</t>
  </si>
  <si>
    <t>15 – 20 km</t>
  </si>
  <si>
    <t>Above 2 hours</t>
  </si>
  <si>
    <t>Medical emergency;House Rent and utility expenses</t>
  </si>
  <si>
    <t>Maal ka rate kam hai or log pehle se bin lete hai is liye maal Kam milta hai</t>
  </si>
  <si>
    <t>Ganda khuda,Badbu Aati Hai</t>
  </si>
  <si>
    <t>Jab maal becho tab paise mil Jate hai</t>
  </si>
  <si>
    <t>2024/06/25 12:40:26 PM GMT+5:30</t>
  </si>
  <si>
    <t>Saba parbin</t>
  </si>
  <si>
    <t>Gali gali me feri karte hai kuda uthate hai</t>
  </si>
  <si>
    <t>Food;Medicine or medical expenses;House rent, Electricity Bill, Water and others</t>
  </si>
  <si>
    <t>Health hazards leading to chronic diseases / स्वास्थ्य संबंधी खतरे जो लम्बी समय वाले बीमारियों की ओर ले जाते हैं;Injuries from sharp objects / नुकीली वस्तुओं से चोट लगना;Injuries from lifting heavy weights / भारी वजन उठाने से चोट लगना;Dehydration / शरीर में पानी की कमी;Threat of police violence / पुलिस हिंसा की धमकी;Dog bites / कुत्ते के द्वारा काटने का डर</t>
  </si>
  <si>
    <t>Maal ka rate kam hai, Or log phele se hi chhaat lete hai</t>
  </si>
  <si>
    <t xml:space="preserve">Badbhu aata hai, </t>
  </si>
  <si>
    <t>Jab maan kare maal le kr aata hai</t>
  </si>
  <si>
    <t>2024/06/25 1:12:02 PM GMT+5:30</t>
  </si>
  <si>
    <t>ansaran</t>
  </si>
  <si>
    <t>Door to door waste collection</t>
  </si>
  <si>
    <t>Door to Door waste colection / घर -घर से कचड़ा उठाने का</t>
  </si>
  <si>
    <t>Newspaper/Raddi;Metal;E-Waste;Cardboard</t>
  </si>
  <si>
    <t>Own Vechile</t>
  </si>
  <si>
    <t xml:space="preserve">Kabadda nahi milta hai, rate nahi milta </t>
  </si>
  <si>
    <t>Badbbu aata hai</t>
  </si>
  <si>
    <t>2024/06/25 1:42:34 PM GMT+5:30</t>
  </si>
  <si>
    <t>Location of buyer;According to price of materials</t>
  </si>
  <si>
    <t>Health hazards leading to chronic diseases / स्वास्थ्य संबंधी खतरे जो लम्बी समय वाले बीमारियों की ओर ले जाते हैं;Injuries from sharp objects / नुकीली वस्तुओं से चोट लगना;Injuries from lifting heavy weights / भारी वजन उठाने से चोट लगना;Dehydration / शरीर में पानी की कमी;Dog bites / कुत्ते के द्वारा काटने का डर</t>
  </si>
  <si>
    <t>Maal Lane nahi deta hai uper se</t>
  </si>
  <si>
    <t xml:space="preserve">Badbu me jana padta hai, Or rate nahi milta </t>
  </si>
  <si>
    <t xml:space="preserve">Koi bhi emergency Ho to ghar Aa sakte hai, koi rok tok nahi  hai </t>
  </si>
  <si>
    <t>2024/06/25 2:07:36 PM GMT+5:30</t>
  </si>
  <si>
    <t>Aslam</t>
  </si>
  <si>
    <t>Kaam nahi hai ab pheale jaisa aur  rate nahi hai</t>
  </si>
  <si>
    <t>Badbu bahut Aata Hain</t>
  </si>
  <si>
    <t>Kam Age mein bhi kam kar sakte hain or apna ghar chla sakte hai</t>
  </si>
  <si>
    <t>2024/06/25 3:19:47 PM GMT+5:30</t>
  </si>
  <si>
    <t>Sharul</t>
  </si>
  <si>
    <t>Gunda gardi ho raha hai saste Me maal le leta hai</t>
  </si>
  <si>
    <t>Badabu aata hai</t>
  </si>
  <si>
    <t>Maan mutabik kaam karte hai</t>
  </si>
  <si>
    <t>2024/06/25 3:37:54 PM GMT+5:30</t>
  </si>
  <si>
    <t>Geeta</t>
  </si>
  <si>
    <t>Rate nahi hai sahi</t>
  </si>
  <si>
    <t>Badbu bhaut aata hai</t>
  </si>
  <si>
    <t>Time se kaam karte hai Or nikal aate hai</t>
  </si>
  <si>
    <t>2024/06/25 4:03:39 PM GMT+5:30</t>
  </si>
  <si>
    <t>Mohan</t>
  </si>
  <si>
    <t>Less than 2 person</t>
  </si>
  <si>
    <t>Na</t>
  </si>
  <si>
    <t>Health hazards leading to chronic diseases / स्वास्थ्य संबंधी खतरे जो लम्बी समय वाले बीमारियों की ओर ले जाते हैं;Injuries from sharp objects / नुकीली वस्तुओं से चोट लगना;Injuries from lifting heavy weights / भारी वजन उठाने से चोट लगना;Dehydration / शरीर में पानी की कमी;Fear of road accidents / सड़क हादसों का डर</t>
  </si>
  <si>
    <t>Gunda gardi karte hai maal ka pura paisa nahi dete</t>
  </si>
  <si>
    <t>Paisa nahi milta hai pura din kaam karne ke baad bhi</t>
  </si>
  <si>
    <t>Time se kaam karte hai or fir ghar chale jate hai</t>
  </si>
  <si>
    <t>2024/06/25 4:35:04 PM GMT+5:30</t>
  </si>
  <si>
    <t>Haseena</t>
  </si>
  <si>
    <t>15 saal</t>
  </si>
  <si>
    <t>HDPE (Dabba plastic);Mix Plastic (Guddi plastic);Polyethylene Terephthalate (PET )Bottle</t>
  </si>
  <si>
    <t>Decreased 20-30%</t>
  </si>
  <si>
    <t>Monthly bechate Hain</t>
  </si>
  <si>
    <t>Safe drinking water</t>
  </si>
  <si>
    <t>Pati ki bimari</t>
  </si>
  <si>
    <t>Tej dhup aur barish</t>
  </si>
  <si>
    <t>Apni marji ke mutabik kam karna</t>
  </si>
  <si>
    <t>2024/06/25 4:47:46 PM GMT+5:30</t>
  </si>
  <si>
    <t>Sekh mirza</t>
  </si>
  <si>
    <t>4-5 times a week</t>
  </si>
  <si>
    <t>Maal nahi milta hai</t>
  </si>
  <si>
    <t>Gujara ho jata hai bas yahi acha hai</t>
  </si>
  <si>
    <t>2024/06/25 4:49:19 PM GMT+5:30</t>
  </si>
  <si>
    <t>Mafijypakhi</t>
  </si>
  <si>
    <t>7 yeras</t>
  </si>
  <si>
    <t>Between Rs. 450-500/-</t>
  </si>
  <si>
    <t>Medical emergency;Children’s education;House Rent and utility expenses</t>
  </si>
  <si>
    <t>Mal nhi milta</t>
  </si>
  <si>
    <t>Gugagrdi</t>
  </si>
  <si>
    <t>अपना mal khud se bechan</t>
  </si>
  <si>
    <t>2024/06/25 5:02:35 PM GMT+5:30</t>
  </si>
  <si>
    <t>Shake ansar</t>
  </si>
  <si>
    <t>Feri</t>
  </si>
  <si>
    <t>Through word of mouth</t>
  </si>
  <si>
    <t>Maal nahi mil pata hai</t>
  </si>
  <si>
    <t>Rate nahi de raha hai</t>
  </si>
  <si>
    <t>Apne man mutabik kaam karte hai</t>
  </si>
  <si>
    <t>2024/06/25 5:02:44 PM GMT+5:30</t>
  </si>
  <si>
    <t>Madina</t>
  </si>
  <si>
    <t>7 years</t>
  </si>
  <si>
    <t>30 min to 1 hour</t>
  </si>
  <si>
    <t>Health hazards leading to chronic diseases / स्वास्थ्य संबंधी खतरे जो लम्बी समय वाले बीमारियों की ओर ले जाते हैं;Injuries from sharp objects / नुकीली वस्तुओं से चोट लगना;Injuries from lifting heavy weights / भारी वजन उठाने से चोट लगना;Dehydration / शरीर में पानी की कमी;Threat of violence from common people / आम लोगों से हिंसा का खतरा;Dog bites / कुत्ते के द्वारा काटने का डर</t>
  </si>
  <si>
    <t>Kam kar me but dekar aati he kbi kuta</t>
  </si>
  <si>
    <t>जानवर पीछे पड़ जाता है m</t>
  </si>
  <si>
    <t>अपना ret aapni maji se bechan</t>
  </si>
  <si>
    <t>2024/06/25 5:04:11 PM GMT+5:30</t>
  </si>
  <si>
    <t>Asmina</t>
  </si>
  <si>
    <t>16 saal</t>
  </si>
  <si>
    <t>Badbu aana hai</t>
  </si>
  <si>
    <t>Kuch bhi nahi</t>
  </si>
  <si>
    <t>2024/06/25 5:13:26 PM GMT+5:30</t>
  </si>
  <si>
    <t>Shake salam</t>
  </si>
  <si>
    <t>Medical emergency;Gao me paisa send kiya tha</t>
  </si>
  <si>
    <t>Health hazards leading to chronic diseases / स्वास्थ्य संबंधी खतरे जो लम्बी समय वाले बीमारियों की ओर ले जाते हैं;Injuries from sharp objects / नुकीली वस्तुओं से चोट लगना;Dehydration / शरीर में पानी की कमी;Fear of road accidents / सड़क हादसों का डर</t>
  </si>
  <si>
    <t>Maal nahi mil raha hai</t>
  </si>
  <si>
    <t>Rate nahi mil raha</t>
  </si>
  <si>
    <t>Time se aapna kaam khatam kr ke nikal jate hai</t>
  </si>
  <si>
    <t>2024/06/25 5:16:15 PM GMT+5:30</t>
  </si>
  <si>
    <t>Sekh shaki</t>
  </si>
  <si>
    <t>Food;Cloths;Medicine or medical expenses;House rent, Electricity Bill, Water and others</t>
  </si>
  <si>
    <t>Mal upar se uten me dikkat ho ti</t>
  </si>
  <si>
    <t>Hand kat jata he</t>
  </si>
  <si>
    <t>Pese bchan</t>
  </si>
  <si>
    <t>2024/06/25 5:24:46 PM GMT+5:30</t>
  </si>
  <si>
    <t>Marzina</t>
  </si>
  <si>
    <t>Land fail</t>
  </si>
  <si>
    <t>No other alternative source of income / आय का कोई अन्य वैकल्पिक स्रोत नहीं;Existing family business / मौजूदा पारिवारिक व्यवसाय</t>
  </si>
  <si>
    <t>Health hazards leading to chronic diseases / स्वास्थ्य संबंधी खतरे जो लम्बी समय वाले बीमारियों की ओर ले जाते हैं;Injuries from sharp objects / नुकीली वस्तुओं से चोट लगना;Injuries from lifting heavy weights / भारी वजन उठाने से चोट लगना;Threat of police violence / पुलिस हिंसा की धमकी;Fear of road accidents / सड़क हादसों का डर</t>
  </si>
  <si>
    <t>Tabiyat kharab hona sans fulana</t>
  </si>
  <si>
    <t>Gandgi aur badbu</t>
  </si>
  <si>
    <t>Marji ke mutabik kam karna</t>
  </si>
  <si>
    <t>2024/06/25 5:28:45 PM GMT+5:30</t>
  </si>
  <si>
    <t>Sekh safi jul</t>
  </si>
  <si>
    <t>23 years</t>
  </si>
  <si>
    <t>Door to door</t>
  </si>
  <si>
    <t>3-4 times a week</t>
  </si>
  <si>
    <t>Mix Plastic (Guddi plastic);Polypropylene (PP);Polyethylene Terephthalate (PET )Bottle;PE/HM (Kali panni )</t>
  </si>
  <si>
    <t>Between Rs. 350-450/-</t>
  </si>
  <si>
    <t>Jina चलने में दिक्कत होती हैं</t>
  </si>
  <si>
    <t>Hand kat ne kam me दिक्कत होती है</t>
  </si>
  <si>
    <t>Kbe me bacat ho jati he</t>
  </si>
  <si>
    <t>2024/06/25 5:34:22 PM GMT+5:30</t>
  </si>
  <si>
    <t>Salim din</t>
  </si>
  <si>
    <t>Nahi</t>
  </si>
  <si>
    <t>Beyond 20 km</t>
  </si>
  <si>
    <t>Health hazards leading to chronic diseases / स्वास्थ्य संबंधी खतरे जो लम्बी समय वाले बीमारियों की ओर ले जाते हैं;Injuries from sharp objects / नुकीली वस्तुओं से चोट लगना;Dehydration / शरीर में पानी की कमी;Threat of police violence / पुलिस हिंसा की धमकी;Fear of road accidents / सड़क हादसों का डर;Threat of violence from common people / आम लोगों से हिंसा का खतरा;Dog bites / कुत्ते के द्वारा काटने का डर</t>
  </si>
  <si>
    <t>Maal mahi milta kuda bali gadi maal utha ke le jati hai</t>
  </si>
  <si>
    <t>Log hume gali deta hai ulta sidha bolte hai chori ka name lga dete hai</t>
  </si>
  <si>
    <t>Apna kaam hai chhuti bhi kar lete hai bimar ho jaye to a bhi jata hai</t>
  </si>
  <si>
    <t>2024/06/25 5:45:35 PM GMT+5:30</t>
  </si>
  <si>
    <t>Khurshid</t>
  </si>
  <si>
    <t>11 saal</t>
  </si>
  <si>
    <t>Land seal</t>
  </si>
  <si>
    <t>Sabhi prakar ki plastic</t>
  </si>
  <si>
    <t>Koi Karz nahi hai</t>
  </si>
  <si>
    <t>Majburi mein kam karna</t>
  </si>
  <si>
    <t>Gandgi badbu</t>
  </si>
  <si>
    <t>Apni ichcha se kam karna</t>
  </si>
  <si>
    <t>2024/06/25 5:45:57 PM GMT+5:30</t>
  </si>
  <si>
    <t>Sekh fark ali</t>
  </si>
  <si>
    <t>20 years</t>
  </si>
  <si>
    <t>Glass Bottles;Metal;E-Waste;Cardboard;Fabric waste</t>
  </si>
  <si>
    <t>Newspaper/Raddi</t>
  </si>
  <si>
    <t>1 month tak jod kak rkh te he use bechan me dikt hoti h</t>
  </si>
  <si>
    <t>Kach lag jata hai kam nhi kar pata</t>
  </si>
  <si>
    <t>Mal se jo ret ke pese melt he</t>
  </si>
  <si>
    <t>2024/06/25 5:55:25 PM GMT+5:30</t>
  </si>
  <si>
    <t>Sekh sariful</t>
  </si>
  <si>
    <t>Ashok bihar</t>
  </si>
  <si>
    <t>Maal nhi milta or kuda uthe bali gadi le jati hume masl nhi mil pata</t>
  </si>
  <si>
    <t>Maal ka rete thik nhi dete tb bura lgta hai</t>
  </si>
  <si>
    <t>Jb tabiyat kharb hota hai to a jate hai apna kaam hai</t>
  </si>
  <si>
    <t>2024/06/25 5:59:08 PM GMT+5:30</t>
  </si>
  <si>
    <t>Sekh manne</t>
  </si>
  <si>
    <t>13  years</t>
  </si>
  <si>
    <t>1 hour 30 min to 2 hours</t>
  </si>
  <si>
    <t>Gagi ke chot lagi hai kam nhi kar pate he</t>
  </si>
  <si>
    <t>जिस ret per mame lena tha</t>
  </si>
  <si>
    <t>बेच कर जो पैसा मिल</t>
  </si>
  <si>
    <t>2024/06/25 6:08:54 PM GMT+5:30</t>
  </si>
  <si>
    <t>Salam</t>
  </si>
  <si>
    <t>12 saal</t>
  </si>
  <si>
    <t>Land pill</t>
  </si>
  <si>
    <t>Sabhi prakar ki</t>
  </si>
  <si>
    <t>Safety gear – gloves, masks, jackets;Safe drinking water</t>
  </si>
  <si>
    <t>Chot lagne per kam ka nuksan hona jismein sabse buri chij kya hai</t>
  </si>
  <si>
    <t>Bahut gandgi ka kam hai</t>
  </si>
  <si>
    <t>Man ke anusar kam karna</t>
  </si>
  <si>
    <t>2024/06/25 6:11:39 PM GMT+5:30</t>
  </si>
  <si>
    <t>Anwar Hussain</t>
  </si>
  <si>
    <t>Buraai</t>
  </si>
  <si>
    <t>Maal bhi nhi milta or maal ka rete bahut km hai</t>
  </si>
  <si>
    <t>Maal ka peise time se nhi milta</t>
  </si>
  <si>
    <t>Jb peise aate hai to bahut acha lgta hai</t>
  </si>
  <si>
    <t>2024/06/25 6:12:12 PM GMT+5:30</t>
  </si>
  <si>
    <t>Sahid</t>
  </si>
  <si>
    <t>15 years</t>
  </si>
  <si>
    <t>Glass Bottles</t>
  </si>
  <si>
    <t>Mal nhi milta hai</t>
  </si>
  <si>
    <t>Mal me utna pese nhi milta h</t>
  </si>
  <si>
    <t>Mal se pesse milt to kuc sman le jati</t>
  </si>
  <si>
    <t>2024/06/25 6:22:57 PM GMT+5:30</t>
  </si>
  <si>
    <t>Sekh israfil</t>
  </si>
  <si>
    <t>11 years</t>
  </si>
  <si>
    <t>Location of buyer;According to price of materials;Time duration of payment</t>
  </si>
  <si>
    <t>Log but buri tar se dekhe h</t>
  </si>
  <si>
    <t>Mal ka ret shi nhi milt</t>
  </si>
  <si>
    <t>Pease jo milta he</t>
  </si>
  <si>
    <t>S.no.</t>
  </si>
  <si>
    <t>5.2 Which types of work do you do in waste?</t>
  </si>
  <si>
    <t>1. Name of participant</t>
  </si>
  <si>
    <t>2. Gender</t>
  </si>
  <si>
    <t>3. Age Group</t>
  </si>
  <si>
    <t>4. Size of Household</t>
  </si>
  <si>
    <t xml:space="preserve">5. How old were you when you started waste picking? </t>
  </si>
  <si>
    <t>5.1 Where do you work?</t>
  </si>
  <si>
    <t>6. Why did you start waste picking?</t>
  </si>
  <si>
    <t>7. Do you do any other work besides waste picking to supplement your income?</t>
  </si>
  <si>
    <t>7.1 If yes in Q.7, then please specify</t>
  </si>
  <si>
    <t>7.2 Are you associated with any below group or activity?</t>
  </si>
  <si>
    <t>8.  Did you get any formal training for waste work?</t>
  </si>
  <si>
    <t>8.1 If yes, then who trained you?</t>
  </si>
  <si>
    <t>9. If not, how did you acquire knowledge about conducting waste work?</t>
  </si>
  <si>
    <t>10. Where do you get your waste from?</t>
  </si>
  <si>
    <t>11. Are you an independent worker or organized with peers?</t>
  </si>
  <si>
    <t>11.1 Are you associated with any organisation ?</t>
  </si>
  <si>
    <t>12. Is waste picking your only income generating activity?</t>
  </si>
  <si>
    <t>13. What other income generating activities do you have?</t>
  </si>
  <si>
    <t>14. How many hours do you work (on waste picking/waste management) a day?</t>
  </si>
  <si>
    <t>15. How many days do you work (on waste picking/waste management) a week?</t>
  </si>
  <si>
    <t>16. How often do you sell your materials?</t>
  </si>
  <si>
    <t xml:space="preserve">17. Who do you sell to? </t>
  </si>
  <si>
    <t xml:space="preserve">18. How do you choose your buyer? </t>
  </si>
  <si>
    <t>19. Who was the first contact to tell you about waste work?</t>
  </si>
  <si>
    <t>20. How much time do you take to finish the work? (waste work)</t>
  </si>
  <si>
    <t>21. Do you employ any labour assistance?</t>
  </si>
  <si>
    <t>22. If your response to question 21 is yes,  how many times a week?</t>
  </si>
  <si>
    <t>23. Which kind of plastics do you segregate each week?</t>
  </si>
  <si>
    <t>24. How many of the following kinds of plastics are you able to procure each week? [HDPE (Dabba plastic)]</t>
  </si>
  <si>
    <t>24. How many of the following kinds of plastics are you able to procure each week?  [Mix Plastic (Guddi plastic)]</t>
  </si>
  <si>
    <t>24. How many of the following kinds of plastics are you able to procure each week?  [Polypropylene (PP)]</t>
  </si>
  <si>
    <t>24. How many of the following kinds of plastics are you able to procure each week? [Polyethylene Terephthalate (PET) Bottle]</t>
  </si>
  <si>
    <t>24. How many of the following kinds of plastics are you able to procure each week? [PE/HM (Kali panni )]</t>
  </si>
  <si>
    <t>24. How many of the following kinds of plastics are you able to procure each week?  [Others (Please Specify in question no 24.1)]</t>
  </si>
  <si>
    <t xml:space="preserve">24.1 If others, Please Specify </t>
  </si>
  <si>
    <t>25. What is the usual market rate of the following plastics per KG?  [HDPE (Dabba plastic)]</t>
  </si>
  <si>
    <t>25. What is the usual market rate of the following plastics per KG?  [Mix Plastic (Guddi plastic)]</t>
  </si>
  <si>
    <t>25. What is the usual market rate of the following plastics per KG?  [Polypropylene (PP)]</t>
  </si>
  <si>
    <t>25. What is the usual market rate of the following plastics per KG?  [Polyethylene Terephthalate (PET) Bottle]</t>
  </si>
  <si>
    <t>25. What is the usual market rate of the following plastics per KG?  [PE/HM (Kali panni )]</t>
  </si>
  <si>
    <t>25. What is the usual market rate of the following plastics per KG?  [Others (Please Specify in question no 25.1)]</t>
  </si>
  <si>
    <t xml:space="preserve">25.1 If others, Please Specify </t>
  </si>
  <si>
    <t xml:space="preserve">26. Are there any other kinds of waste that you work with apart from plastics? </t>
  </si>
  <si>
    <t>27. What are the other types of waste that you work with?</t>
  </si>
  <si>
    <t xml:space="preserve">28. Which of the other types of waste bring you the most revenue? </t>
  </si>
  <si>
    <t>29. Has the price of plastic changed over the past year?  [Increased price]</t>
  </si>
  <si>
    <t>29. Has the price of plastic changed over the past year? [Decreased price]</t>
  </si>
  <si>
    <t>29. Has the price of plastic changed over the past year?  [Working at MRF]</t>
  </si>
  <si>
    <t>30. What is the difference in price and how much does it cost today?  [HDPE (Dabba plastic)]</t>
  </si>
  <si>
    <t>30. What is the difference in price and how much does it cost today?  [Mix Plastic (Guddi plastic)]</t>
  </si>
  <si>
    <t>30. What is the difference in price and how much does it cost today? [Polypropylene (PP)]</t>
  </si>
  <si>
    <t>30. What is the difference in price and how much does it cost today? [Polyethylene Terephthalate (PET) Bottle]</t>
  </si>
  <si>
    <t>30. What is the difference in price and how much does it cost today?  [PE/HM (Kali panni )]</t>
  </si>
  <si>
    <t>30. What is the difference in price and how much does it cost today?  [Others (Please Specify in question no 30.1)]</t>
  </si>
  <si>
    <t xml:space="preserve">31. How much do you earn selling your materials in a day? </t>
  </si>
  <si>
    <t xml:space="preserve">32. Out of your total earning from the waste. how much comes from selling plastic material? </t>
  </si>
  <si>
    <t>33. Do you know the price before selling?</t>
  </si>
  <si>
    <t xml:space="preserve">34.  How do you commute for your work? </t>
  </si>
  <si>
    <t xml:space="preserve">35.  If you own a vehicle, how much did it cost you? </t>
  </si>
  <si>
    <t>36.  If you own a vehicle, how much do you spend on fuel in a month?</t>
  </si>
  <si>
    <t xml:space="preserve">37.  How far is your place of work from home? </t>
  </si>
  <si>
    <t xml:space="preserve">38.  How long does it take for you to reach your place of work? </t>
  </si>
  <si>
    <t xml:space="preserve">39.  When do you reach your place of work? </t>
  </si>
  <si>
    <t>40. Do you take any breaks in the middle of the day from your work?</t>
  </si>
  <si>
    <t xml:space="preserve">42. For what activity do you leave your place of work? </t>
  </si>
  <si>
    <t>43.  When do you wind up your work and leave for the home?</t>
  </si>
  <si>
    <t xml:space="preserve">44.  How far do you travel to the buyer? </t>
  </si>
  <si>
    <t xml:space="preserve">45.  Do you have obligations or debt to your buyers? </t>
  </si>
  <si>
    <t xml:space="preserve">46.  Did you ever find yourself in a situation to take a loan from any person you have a business relationship with? </t>
  </si>
  <si>
    <t>47.  In the last year, have you taken any loans?</t>
  </si>
  <si>
    <t xml:space="preserve">48.  What were the reasons for you to take these loans? </t>
  </si>
  <si>
    <t xml:space="preserve">49.  Have you been able to repay these loans and the interest that you have incurred from these loans? </t>
  </si>
  <si>
    <t xml:space="preserve">50.  How much do you spend on food for yourself or your household (specify which) everyday? </t>
  </si>
  <si>
    <t>50.2 What do you eat most frequently? [Rice]</t>
  </si>
  <si>
    <t>50.2 What do you eat most frequently? [Bread]</t>
  </si>
  <si>
    <t>50.2 What do you eat most frequently?  [Green Vegetables]</t>
  </si>
  <si>
    <t>50.2 What do you eat most frequently? [Dal/Pulses]</t>
  </si>
  <si>
    <t>50.2 What do you eat most frequently?  [Meat/Eggs]</t>
  </si>
  <si>
    <t>50.2 What do you eat most frequently? [Fruits]</t>
  </si>
  <si>
    <t>50.2 What do you eat most frequently? [Milk]</t>
  </si>
  <si>
    <t>50.2 What do you eat most frequently? [Others]</t>
  </si>
  <si>
    <t xml:space="preserve">52.  Is your child enrolled in a government school? </t>
  </si>
  <si>
    <t xml:space="preserve">52.1 If so, do they have access to the school’s mid-day meal scheme? </t>
  </si>
  <si>
    <t>53.  Do you own or have access to any of the following? [A house build with acceptable materials]</t>
  </si>
  <si>
    <t>53.  Do you own or have access to any of the following? [Access to electricity ]</t>
  </si>
  <si>
    <t>53.  Do you own or have access to any of the following? [Light (window or else) in each room of your house]</t>
  </si>
  <si>
    <t>53.  Do you own or have access to any of the following? [Ventilation (windows) in each room of your house]</t>
  </si>
  <si>
    <t>53.  Do you own or have access to any of the following? [Access to safe sanitation (&lt;15 people)]</t>
  </si>
  <si>
    <t>53.  Do you own or have access to any of the following? [Sufficient living space (35-60m²)]</t>
  </si>
  <si>
    <t>53.  Do you own or have access to any of the following? [Sufficient bedroom space (3 people or less per room)]</t>
  </si>
  <si>
    <t>53.  Do you own or have access to any of the following?  [No cracks and leakage in house ]</t>
  </si>
  <si>
    <t>53.  Do you own or have access to any of the following? [Safe outside environment ]</t>
  </si>
  <si>
    <t>53.  Do you own or have access to any of the following? [No production in your house (no animals)]</t>
  </si>
  <si>
    <t>53.  Do you own or have access to any of the following? [Others]</t>
  </si>
  <si>
    <t>53. 1 If Others, ease specify</t>
  </si>
  <si>
    <t>54.  Does your work mean that you stay outside the home?</t>
  </si>
  <si>
    <t>55.  If your answer to Q.54 was yes, how would you describe your accommodation [A house build with acceptable materials]</t>
  </si>
  <si>
    <t>55.  If your answer to Q.54 was yes, how would you describe your accommodation [Access to electricity]</t>
  </si>
  <si>
    <t>55.  If your answer to Q.54 was yes, how would you describe your accommodation [Light (window or else) in each room of your house]</t>
  </si>
  <si>
    <t>55.  If your answer to Q.54 was yes, how would you describe your accommodation [Ventilation (windows) in each room of your house]</t>
  </si>
  <si>
    <t>55.  If your answer to Q.54 was yes, how would you describe your accommodation [Access to safe sanitation (&lt;15 people)]</t>
  </si>
  <si>
    <t>55.  If your answer to Q.54 was yes, how would you describe your accommodation [Sufficient living space (35-60m²)]</t>
  </si>
  <si>
    <t>55.  If your answer to Q.54 was yes, how would you describe your accommodation [Sufficient bedroom space (3 people or less per room)]</t>
  </si>
  <si>
    <t>55.  If your answer to Q.54 was yes, how would you describe your accommodation [No cracks and leakage in house ]</t>
  </si>
  <si>
    <t>55.  If your answer to Q.54 was yes, how would you describe your accommodation [Safe outside environment ]</t>
  </si>
  <si>
    <t>55.  If your answer to Q.54 was yes, how would you describe your accommodation [No production in your house (no animals)]</t>
  </si>
  <si>
    <t xml:space="preserve">56.  How many days could you afford to live without a revenue? </t>
  </si>
  <si>
    <t xml:space="preserve">57.  Are you able to save money for an unforeseen event such as an accident? </t>
  </si>
  <si>
    <t xml:space="preserve">58.  Do you have access to any of the following? </t>
  </si>
  <si>
    <t xml:space="preserve">59. In response to question 58, are you required to procure PPE kits or gloves at your own expense? </t>
  </si>
  <si>
    <t>60. If your response to question 59 is yes, how much do you spend in a month for PPE kits or gloves?</t>
  </si>
  <si>
    <t xml:space="preserve">61. What risks do you think you face being a waste worker? </t>
  </si>
  <si>
    <t xml:space="preserve">62.  Do you have any medical/ health insurance policy for an accident? </t>
  </si>
  <si>
    <t>63.  If your response to Q. 62 was no, what were the reasons you were not provided with a health/ medical insurance?</t>
  </si>
  <si>
    <t>64. What is your main limitation to increase your revenues from wastepicking?</t>
  </si>
  <si>
    <t>65.  What is the worst part of your job?</t>
  </si>
  <si>
    <t>66.  What is the best part of your job?</t>
  </si>
  <si>
    <t>Questions</t>
  </si>
  <si>
    <t>Male</t>
  </si>
  <si>
    <t>Female</t>
  </si>
  <si>
    <t>14 and below 14 years</t>
  </si>
  <si>
    <t>15 to 18 years</t>
  </si>
  <si>
    <t>19 to 24 years</t>
  </si>
  <si>
    <t>25 to 30 years</t>
  </si>
  <si>
    <t>31 to 45 years</t>
  </si>
  <si>
    <t>46 and above 46 years</t>
  </si>
  <si>
    <t>5. How old were you when you started waste picking? Slots</t>
  </si>
  <si>
    <t>Picking waste from landfill</t>
  </si>
  <si>
    <t>Segregate waste a labor in Godam or MRF</t>
  </si>
  <si>
    <t>Existing family business</t>
  </si>
  <si>
    <t>No other alternative source of income</t>
  </si>
  <si>
    <t>6. Why did you start waste picking? (Existing family business)</t>
  </si>
  <si>
    <t xml:space="preserve">Means of Livlihood </t>
  </si>
  <si>
    <t>6. Why did you start waste picking? (Means of Livlihood )</t>
  </si>
  <si>
    <t>Peer pressure</t>
  </si>
  <si>
    <t>6. Why did you start waste picking? (Peer pressure)</t>
  </si>
  <si>
    <t>6. Why did you start waste picking? (No other alternative source of income)</t>
  </si>
  <si>
    <t>Social stigma preventing access to other job/ Means of livelihood</t>
  </si>
  <si>
    <t>6. Why did you start waste picking? (Social stigma preventing access to other job/ Means of livelihood)</t>
  </si>
  <si>
    <t>Kyari to Kitchen</t>
  </si>
  <si>
    <t>Magic Mitti</t>
  </si>
  <si>
    <t>Self Help Group</t>
  </si>
  <si>
    <t>Safai Sena- Chintan</t>
  </si>
  <si>
    <t>?</t>
  </si>
  <si>
    <t>Not Applicable</t>
  </si>
  <si>
    <t>Safai Sena Chintan</t>
  </si>
  <si>
    <t>18. How do you choose your buyer? (Location of buyer)</t>
  </si>
  <si>
    <t xml:space="preserve">18. How do you choose your buyer? (Through word of mouth) </t>
  </si>
  <si>
    <t>18. How do you choose your buyer? (Time duration of payment)</t>
  </si>
  <si>
    <t>18. How do you choose your buyer? (Do not sell waste, because working as a segregator in MRF)</t>
  </si>
  <si>
    <t>According to price of materials</t>
  </si>
  <si>
    <t xml:space="preserve">18. How do you choose your buyer? (According to price of materials) </t>
  </si>
  <si>
    <t>Others</t>
  </si>
  <si>
    <t>23. Which kind of plastics do you segregate each week? (HDPE (Dabba plastic))</t>
  </si>
  <si>
    <t>Mix Plastic (Guddi plastic)</t>
  </si>
  <si>
    <t>23. Which kind of plastics do you segregate each week? (Mix Plastic (Guddi plastic))</t>
  </si>
  <si>
    <t>Polypropylene (PP)</t>
  </si>
  <si>
    <t>23. Which kind of plastics do you segregate each week? (Polypropylene (PP))</t>
  </si>
  <si>
    <t>23. Which kind of plastics do you segregate each week? (Polyethylene Terephthalate (PET )Bottle)</t>
  </si>
  <si>
    <t>Polyethylene Terephthalate (PET )Bottle</t>
  </si>
  <si>
    <t>23. Which kind of plastics do you segregate each week? (PE/HM (Kali panni ))</t>
  </si>
  <si>
    <t>PE/HM (Kali panni )</t>
  </si>
  <si>
    <t>23. Which kind of plastics do you segregate each week? (Sabhi prakar ki plastic)</t>
  </si>
  <si>
    <t>27. What are the other types of waste that you work with? (Newspaper/Raddi)</t>
  </si>
  <si>
    <t>27. What are the other types of waste that you work with? (Glass Bottles )</t>
  </si>
  <si>
    <t>27. What are the other types of waste that you work with? (Metal)</t>
  </si>
  <si>
    <t>27. What are the other types of waste that you work with? (E-Waste)</t>
  </si>
  <si>
    <t>27. What are the other types of waste that you work with? (Cardboard)</t>
  </si>
  <si>
    <t>27. What are the other types of waste that you work with? (Fabric waste)</t>
  </si>
  <si>
    <t>Cardboard</t>
  </si>
  <si>
    <t>27. What are the other types of waste that you work with? (Mobile)</t>
  </si>
  <si>
    <t>Mobiles mobiles play</t>
  </si>
  <si>
    <t>Salaried: Rs. 1800/- monthly</t>
  </si>
  <si>
    <t>Salaried: Rs.12000/- monthly</t>
  </si>
  <si>
    <t>Salaried: Rs. 18000/- monthly</t>
  </si>
  <si>
    <t>Salaried: Rs.14000 /- monthly</t>
  </si>
  <si>
    <t>Own Vehicle</t>
  </si>
  <si>
    <t>41.  Do you leave your place of work for the break?</t>
  </si>
  <si>
    <t>Depends on the amount of waste</t>
  </si>
  <si>
    <t xml:space="preserve">48.  What were the reasons for you to take these loans? (Emergency) </t>
  </si>
  <si>
    <t>Make house</t>
  </si>
  <si>
    <t xml:space="preserve">48.  What were the reasons for you to take these loans? (Make house) </t>
  </si>
  <si>
    <t xml:space="preserve">48.  What were the reasons for you to take these loans? (Medical Emergency) </t>
  </si>
  <si>
    <t>Children’s education</t>
  </si>
  <si>
    <t xml:space="preserve">48.  What were the reasons for you to take these loans? (Children’s education) </t>
  </si>
  <si>
    <t>48.  What were the reasons for you to take these loans? (To pay off a pre-existing debt)</t>
  </si>
  <si>
    <t>No Loan</t>
  </si>
  <si>
    <t>48.  What were the reasons for you to take these loans? (No Loan)</t>
  </si>
  <si>
    <t>House Rent and utility expenses</t>
  </si>
  <si>
    <t>48.  What were the reasons for you to take these loans? (House Rent and utility expenses)</t>
  </si>
  <si>
    <t>48.  What were the reasons for you to take these loans? (Send money to village)</t>
  </si>
  <si>
    <t>Send money to village</t>
  </si>
  <si>
    <t>Cloths</t>
  </si>
  <si>
    <t>House rent, Electricity Bill, Water and others</t>
  </si>
  <si>
    <t>Medicine or medical expenses</t>
  </si>
  <si>
    <t>50.1  What do you spend more on? (Medicine or medical expenses)</t>
  </si>
  <si>
    <t>50.1  What do you spend more on? (Cloths)</t>
  </si>
  <si>
    <t>50.1  What do you spend more on?  (House rent, Electricity Bill, Water and others)</t>
  </si>
  <si>
    <t>50.1  What do you spend more on? (Food)</t>
  </si>
  <si>
    <t xml:space="preserve">50.1  What do you spend more on? </t>
  </si>
  <si>
    <t>50.1  What do you spend more on? (Children's education)</t>
  </si>
  <si>
    <t>Children's education</t>
  </si>
  <si>
    <t xml:space="preserve">51.  In last 12 months, was there a time when, due of lack of money or other resources? [not have enough food to eat] </t>
  </si>
  <si>
    <t>51.  In last 12 months, was there a time when, due of lack of money or other resources? [unable to eat healthy and nutritious food]</t>
  </si>
  <si>
    <t>51.  In last 12 months, was there a time when, due of lack of money or other resources? [Ate only a few kinds of foods ]</t>
  </si>
  <si>
    <t>51.  In last 12 months, was there a time when, due of lack of money or other resources? [ skip a meal]</t>
  </si>
  <si>
    <t>51.  In last 12 months, was there a time when, due of lack of money or other resources?[Ate less than you thought you should]</t>
  </si>
  <si>
    <t>51.  In last 12 months, was there a time when, due of lack of money or other resources? [Your household ran out of food]</t>
  </si>
  <si>
    <t>51.  In last 12 months, was there a time when, due of lack of money or other resources? [You were hungry but did not eat]</t>
  </si>
  <si>
    <t>51.  In last 12 months, was there a time when, due of lack of money or other resources? [You went without eating for a whole day]</t>
  </si>
  <si>
    <t xml:space="preserve">58.  Do you have access to any of the following? (Safety gear – gloves, masks, jackets) </t>
  </si>
  <si>
    <t>58.  Do you have access to any of the following? (Safe drinking water)</t>
  </si>
  <si>
    <t>Sanitation facilities (toilets)</t>
  </si>
  <si>
    <t>58.  Do you have access to any of the following? (Sanitation facilities (toilets)</t>
  </si>
  <si>
    <t>None of above</t>
  </si>
  <si>
    <t>58.  Do you have access to any of the following? (None of the above)</t>
  </si>
  <si>
    <t>58.  Do you have access to any of the following? (A space to rest during the day)</t>
  </si>
  <si>
    <t>A space to rest during the day</t>
  </si>
  <si>
    <t>Dehydration</t>
  </si>
  <si>
    <t>61. What risks do you think you face being a waste worker? (Dehydration)</t>
  </si>
  <si>
    <t>61. What risks do you think you face being a waste worker? (Health hazards leading to chronic diseases)</t>
  </si>
  <si>
    <t>Health hazards leading to chronic diseases</t>
  </si>
  <si>
    <t>61. What risks do you think you face being a waste worker? (Injuries from sharp objects)</t>
  </si>
  <si>
    <t>Injuries from sharp objects</t>
  </si>
  <si>
    <t>Injuries from lifting heavy weights</t>
  </si>
  <si>
    <t>61. What risks do you think you face being a waste worker? (Injuries from lifting heavy weights)</t>
  </si>
  <si>
    <t>61. What risks do you think you face being a waste worker? (Threat of police violence)</t>
  </si>
  <si>
    <t>Threat of police violence</t>
  </si>
  <si>
    <t>61. What risks do you think you face being a waste worker? (Fear of road accidents)</t>
  </si>
  <si>
    <t>Fear of road accidents</t>
  </si>
  <si>
    <t>61. What risks do you think you face being a waste worker? (Dog Bites)</t>
  </si>
  <si>
    <t>61. What risks do you think you face being a waste worker? (Skin Diseases)</t>
  </si>
  <si>
    <t>Dog Bites</t>
  </si>
  <si>
    <t>Dog bites</t>
  </si>
  <si>
    <t>Skin diseases</t>
  </si>
  <si>
    <t>61. What risks do you think you face being a waste worker? (Threat of violence from common people)</t>
  </si>
  <si>
    <t>Threat of violence from common people</t>
  </si>
  <si>
    <t>Financially insolvent</t>
  </si>
  <si>
    <t>63.  If your response to Q. 62 was no, what were the reasons you were not provided with a health/ medical insurance? (Financially insolvent)</t>
  </si>
  <si>
    <t>Unaware of existing government health insurance schemes</t>
  </si>
  <si>
    <t>63.  If your response to Q. 62 was no, what were the reasons you were not provided with a health/ medical insurance? (Unaware of existing government health insurance schemes)</t>
  </si>
  <si>
    <t>63.  If your response to Q. 62 was no, what were the reasons you were not provided with a health/ medical insurance? (LIC)</t>
  </si>
  <si>
    <t>20-30 years</t>
  </si>
  <si>
    <t>15-20 years</t>
  </si>
  <si>
    <t>30-40 years</t>
  </si>
  <si>
    <t>40-50 years</t>
  </si>
  <si>
    <t>Above 50 years</t>
  </si>
  <si>
    <t>Less than 2 people</t>
  </si>
  <si>
    <t>2-4 people</t>
  </si>
  <si>
    <t>4-6 people</t>
  </si>
  <si>
    <t>6-8 people</t>
  </si>
  <si>
    <t>8-10 people</t>
  </si>
  <si>
    <t>Ashok Vihar</t>
  </si>
  <si>
    <t>Burari</t>
  </si>
  <si>
    <t>Door to Door</t>
  </si>
  <si>
    <t>At home</t>
  </si>
  <si>
    <t>Feri work</t>
  </si>
  <si>
    <t>Picking waste from Landfill</t>
  </si>
  <si>
    <t>Segregate waste as Labor in Gidam or MRF</t>
  </si>
  <si>
    <t>Means of Livlihood</t>
  </si>
  <si>
    <t xml:space="preserve">Why did you start waste picking? </t>
  </si>
  <si>
    <t>Others/ Blank</t>
  </si>
  <si>
    <t>Chintan- Safai Sena</t>
  </si>
  <si>
    <t>Self Taught</t>
  </si>
  <si>
    <t>Door to door waste collectiom</t>
  </si>
  <si>
    <t>Organised with peers</t>
  </si>
  <si>
    <t>Others/ blank</t>
  </si>
  <si>
    <t>1-2 kgs</t>
  </si>
  <si>
    <t>2-5 kgs</t>
  </si>
  <si>
    <t>5-8 kgs</t>
  </si>
  <si>
    <t>8-10 kgs</t>
  </si>
  <si>
    <t>More than 10 kgs</t>
  </si>
  <si>
    <t>Other/blank</t>
  </si>
  <si>
    <t>Other/Blank</t>
  </si>
  <si>
    <t>Mobile</t>
  </si>
  <si>
    <t>E-waste</t>
  </si>
  <si>
    <t>Fabric Waste</t>
  </si>
  <si>
    <t>Glass Bottle</t>
  </si>
  <si>
    <t>Newspaper/ Raddi</t>
  </si>
  <si>
    <t>Other/ Blank</t>
  </si>
  <si>
    <t>Decreased 20-30 %</t>
  </si>
  <si>
    <t>Decreased 30-40 %</t>
  </si>
  <si>
    <t>Others/Blank</t>
  </si>
  <si>
    <t>Metro/ Bus</t>
  </si>
  <si>
    <t>Rickshaw/ E-rickshaw for hire</t>
  </si>
  <si>
    <t>Between Rs. 450-550/-</t>
  </si>
  <si>
    <t>5am to 7 am</t>
  </si>
  <si>
    <t>7 am to 9 am</t>
  </si>
  <si>
    <t>9 am to 11 am</t>
  </si>
  <si>
    <t>1-2 pm</t>
  </si>
  <si>
    <t>2-4 pm</t>
  </si>
  <si>
    <t>4-6 pm</t>
  </si>
  <si>
    <t>6-8 pm</t>
  </si>
  <si>
    <t>8-10 pm</t>
  </si>
  <si>
    <t>Depending on the amount of waste</t>
  </si>
  <si>
    <t xml:space="preserve">Emergency </t>
  </si>
  <si>
    <t xml:space="preserve">Make house </t>
  </si>
  <si>
    <t>Medical Emergency)</t>
  </si>
  <si>
    <t xml:space="preserve">Children’s education </t>
  </si>
  <si>
    <t>None of the above</t>
  </si>
  <si>
    <t xml:space="preserve">Safety gear – gloves, masks, jackets </t>
  </si>
  <si>
    <t>Skin Diseases</t>
  </si>
  <si>
    <t>No. of participants</t>
  </si>
  <si>
    <t>Total no. of participants</t>
  </si>
  <si>
    <t>Percentage of participants</t>
  </si>
  <si>
    <t>Gender</t>
  </si>
  <si>
    <t>a</t>
  </si>
  <si>
    <t>b</t>
  </si>
  <si>
    <t>c</t>
  </si>
  <si>
    <t>d</t>
  </si>
  <si>
    <t>e</t>
  </si>
  <si>
    <t>Row Labels</t>
  </si>
  <si>
    <t>Grand Total</t>
  </si>
  <si>
    <t>Count of 2. Gender</t>
  </si>
  <si>
    <t>Count of 3. Age Group</t>
  </si>
  <si>
    <t>Count of 4. Size of Household</t>
  </si>
  <si>
    <t>Count of 5. How old were you when you started waste picking? Slots</t>
  </si>
  <si>
    <t>Count of 5.1 Where do you work?</t>
  </si>
  <si>
    <t>Which types of work do you do in waste?</t>
  </si>
  <si>
    <t>Where do you work?</t>
  </si>
  <si>
    <t xml:space="preserve">How old were you when you started waste picking? </t>
  </si>
  <si>
    <t>Size of Household</t>
  </si>
  <si>
    <t>Age Group</t>
  </si>
  <si>
    <t>(blank)</t>
  </si>
  <si>
    <t>Count of 5.2 Which types of work do you do in waste?</t>
  </si>
  <si>
    <t>Do you do any other work besides waste picking to supplement your income?</t>
  </si>
  <si>
    <t>Count of 7. Do you do any other work besides waste picking to supplement your income?</t>
  </si>
  <si>
    <t>Count of 7.2 Are you associated with any below group or activity?</t>
  </si>
  <si>
    <t>Count of 8.  Did you get any formal training for waste work?</t>
  </si>
  <si>
    <t>Count of 8.1 If yes, then who trained you?</t>
  </si>
  <si>
    <t>Are you associated with any below group or activity?</t>
  </si>
  <si>
    <t>Did you get any formal training for waste work?</t>
  </si>
  <si>
    <t>If yes, then who trained you?</t>
  </si>
  <si>
    <t>If not, how did you acquire knowledge about conducting waste work?</t>
  </si>
  <si>
    <t>Count of 9. If not, how did you acquire knowledge about conducting waste work?</t>
  </si>
  <si>
    <t>Family Business</t>
  </si>
  <si>
    <t>Where do you get your waste from?</t>
  </si>
  <si>
    <t>How often do you sell your materials?</t>
  </si>
  <si>
    <t xml:space="preserve">Who do you sell to? </t>
  </si>
  <si>
    <t xml:space="preserve">How do you choose your buyer? </t>
  </si>
  <si>
    <t>How many days do you work (on waste picking/waste management) a week?</t>
  </si>
  <si>
    <t>How many hours do you work (on waste picking/waste management) a day?</t>
  </si>
  <si>
    <t>Is waste picking your only income generating activity?</t>
  </si>
  <si>
    <t>Are you associated with any organisation ?</t>
  </si>
  <si>
    <t>Are you an independent worker or organized with peers?</t>
  </si>
  <si>
    <t>Count of 10. Where do you get your waste from?</t>
  </si>
  <si>
    <t>Count of 11. Are you an independent worker or organized with peers?</t>
  </si>
  <si>
    <t>Count of 11.1 Are you associated with any organisation ?</t>
  </si>
  <si>
    <t>Count of 12. Is waste picking your only income generating activity?</t>
  </si>
  <si>
    <t>Count of 14. How many hours do you work (on waste picking/waste management) a day?</t>
  </si>
  <si>
    <t>Count of 15. How many days do you work (on waste picking/waste management) a week?</t>
  </si>
  <si>
    <t xml:space="preserve">Count of 17. Who do you sell to? </t>
  </si>
  <si>
    <t>Count of 19. Who was the first contact to tell you about waste work?</t>
  </si>
  <si>
    <t>Neighbours/ Padosi</t>
  </si>
  <si>
    <t>Count of 20. How much time do you take to finish the work? (waste work)</t>
  </si>
  <si>
    <t>Count of 21. Do you employ any labour assistance?</t>
  </si>
  <si>
    <t>Count of 22. If your response to question 21 is yes,  how many times a week?</t>
  </si>
  <si>
    <t>Count of 24. How many of the following kinds of plastics are you able to procure each week? [HDPE (Dabba plastic)]</t>
  </si>
  <si>
    <t>Count of 24. How many of the following kinds of plastics are you able to procure each week?  [Mix Plastic (Guddi plastic)]</t>
  </si>
  <si>
    <t>Count of 24. How many of the following kinds of plastics are you able to procure each week?  [Polypropylene (PP)]</t>
  </si>
  <si>
    <t>Count of 24. How many of the following kinds of plastics are you able to procure each week? [Polyethylene Terephthalate (PET) Bottle]</t>
  </si>
  <si>
    <t>Count of 24. How many of the following kinds of plastics are you able to procure each week? [PE/HM (Kali panni )]</t>
  </si>
  <si>
    <t>Count of 25. What is the usual market rate of the following plastics per KG?  [HDPE (Dabba plastic)]</t>
  </si>
  <si>
    <t>Count of 25. What is the usual market rate of the following plastics per KG?  [Mix Plastic (Guddi plastic)]</t>
  </si>
  <si>
    <t>Count of 25. What is the usual market rate of the following plastics per KG?  [Polypropylene (PP)]</t>
  </si>
  <si>
    <t>Count of 25. What is the usual market rate of the following plastics per KG?  [Polyethylene Terephthalate (PET) Bottle]</t>
  </si>
  <si>
    <t>Count of 25. What is the usual market rate of the following plastics per KG?  [PE/HM (Kali panni )]</t>
  </si>
  <si>
    <t xml:space="preserve">Count of 26. Are there any other kinds of waste that you work with apart from plastics? </t>
  </si>
  <si>
    <t xml:space="preserve">Count of 28. Which of the other types of waste bring you the most revenue? </t>
  </si>
  <si>
    <t>Count of 29. Has the price of plastic changed over the past year?  [Increased price]</t>
  </si>
  <si>
    <t>Count of 29. Has the price of plastic changed over the past year? [Decreased price]</t>
  </si>
  <si>
    <t>Count of 29. Has the price of plastic changed over the past year?  [Working at MRF]</t>
  </si>
  <si>
    <t>Count of 30. What is the difference in price and how much does it cost today?  [HDPE (Dabba plastic)]</t>
  </si>
  <si>
    <t>Count of 30. What is the difference in price and how much does it cost today?  [Mix Plastic (Guddi plastic)]</t>
  </si>
  <si>
    <t>Count of 30. What is the difference in price and how much does it cost today? [Polypropylene (PP)]</t>
  </si>
  <si>
    <t>Count of 30. What is the difference in price and how much does it cost today? [Polyethylene Terephthalate (PET) Bottle]</t>
  </si>
  <si>
    <t>Count of 30. What is the difference in price and how much does it cost today?  [PE/HM (Kali panni )]</t>
  </si>
  <si>
    <t xml:space="preserve">Count of 31. How much do you earn selling your materials in a day? </t>
  </si>
  <si>
    <t xml:space="preserve">Count of 32. Out of your total earning from the waste. how much comes from selling plastic material? </t>
  </si>
  <si>
    <t>Count of 33. Do you know the price before selling?</t>
  </si>
  <si>
    <t xml:space="preserve">Count of 34.  How do you commute for your work? </t>
  </si>
  <si>
    <t xml:space="preserve">Count of 35.  If you own a vehicle, how much did it cost you? </t>
  </si>
  <si>
    <t>Count of 36.  If you own a vehicle, how much do you spend on fuel in a month?</t>
  </si>
  <si>
    <t xml:space="preserve">Count of 37.  How far is your place of work from home? </t>
  </si>
  <si>
    <t xml:space="preserve">Count of 38.  How long does it take for you to reach your place of work? </t>
  </si>
  <si>
    <t xml:space="preserve">Count of 39.  When do you reach your place of work? </t>
  </si>
  <si>
    <t>Count of 40. Do you take any breaks in the middle of the day from your work?</t>
  </si>
  <si>
    <t>Count of 41.  Do you leave your place of work for the break?</t>
  </si>
  <si>
    <t xml:space="preserve">Count of 42. For what activity do you leave your place of work? </t>
  </si>
  <si>
    <t>Count of 43.  When do you wind up your work and leave for the home?</t>
  </si>
  <si>
    <t xml:space="preserve">Count of 44.  How far do you travel to the buyer? </t>
  </si>
  <si>
    <t xml:space="preserve">Count of 45.  Do you have obligations or debt to your buyers? </t>
  </si>
  <si>
    <t xml:space="preserve">Count of 46.  Did you ever find yourself in a situation to take a loan from any person you have a business relationship with? </t>
  </si>
  <si>
    <t>Count of 47.  In the last year, have you taken any loans?</t>
  </si>
  <si>
    <t>Comments</t>
  </si>
  <si>
    <t xml:space="preserve">Count of 49.  Have you been able to repay these loans and the interest that you have incurred from these loans? </t>
  </si>
  <si>
    <t xml:space="preserve">Count of 50.  How much do you spend on food for yourself or your household (specify which) everyday? </t>
  </si>
  <si>
    <t>Count of 50.2 What do you eat most frequently? [Rice]</t>
  </si>
  <si>
    <t>Count of 50.2 What do you eat most frequently? [Bread]</t>
  </si>
  <si>
    <t>Count of 50.2 What do you eat most frequently?  [Green Vegetables]</t>
  </si>
  <si>
    <t>Count of 50.2 What do you eat most frequently? [Dal/Pulses]</t>
  </si>
  <si>
    <t>Count of 50.2 What do you eat most frequently?  [Meat/Eggs]</t>
  </si>
  <si>
    <t>Count of 50.2 What do you eat most frequently? [Fruits]</t>
  </si>
  <si>
    <t>Count of 50.2 What do you eat most frequently? [Milk]</t>
  </si>
  <si>
    <t xml:space="preserve">Count of 51.  In last 12 months, was there a time when, due of lack of money or other resources? [not have enough food to eat] </t>
  </si>
  <si>
    <t>Count of 51.  In last 12 months, was there a time when, due of lack of money or other resources? [unable to eat healthy and nutritious food]</t>
  </si>
  <si>
    <t>Count of 51.  In last 12 months, was there a time when, due of lack of money or other resources? [Ate only a few kinds of foods ]</t>
  </si>
  <si>
    <t>Count of 51.  In last 12 months, was there a time when, due of lack of money or other resources? [ skip a meal]</t>
  </si>
  <si>
    <t>Count of 51.  In last 12 months, was there a time when, due of lack of money or other resources?[Ate less than you thought you should]</t>
  </si>
  <si>
    <t>Count of 51.  In last 12 months, was there a time when, due of lack of money or other resources? [Your household ran out of food]</t>
  </si>
  <si>
    <t>Count of 51.  In last 12 months, was there a time when, due of lack of money or other resources? [You were hungry but did not eat]</t>
  </si>
  <si>
    <t>Count of 51.  In last 12 months, was there a time when, due of lack of money or other resources? [You went without eating for a whole day]</t>
  </si>
  <si>
    <t xml:space="preserve">Count of 52.  Is your child enrolled in a government school? </t>
  </si>
  <si>
    <t xml:space="preserve">Count of 52.1 If so, do they have access to the school’s mid-day meal scheme? </t>
  </si>
  <si>
    <t>Count of 53.  Do you own or have access to any of the following? [A house build with acceptable materials]</t>
  </si>
  <si>
    <t>Count of 53.  Do you own or have access to any of the following? [Access to electricity ]</t>
  </si>
  <si>
    <t>Count of 53.  Do you own or have access to any of the following? [Light (window or else) in each room of your house]</t>
  </si>
  <si>
    <t>Count of 53.  Do you own or have access to any of the following? [Ventilation (windows) in each room of your house]</t>
  </si>
  <si>
    <t>Count of 53.  Do you own or have access to any of the following? [Access to safe sanitation (&lt;15 people)]</t>
  </si>
  <si>
    <t>Count of 53.  Do you own or have access to any of the following? [Sufficient living space (35-60m²)]</t>
  </si>
  <si>
    <t>Count of 53.  Do you own or have access to any of the following? [Sufficient bedroom space (3 people or less per room)]</t>
  </si>
  <si>
    <t>Count of 53.  Do you own or have access to any of the following?  [No cracks and leakage in house ]</t>
  </si>
  <si>
    <t>Count of 53.  Do you own or have access to any of the following? [Safe outside environment ]</t>
  </si>
  <si>
    <t>Count of 53.  Do you own or have access to any of the following? [No production in your house (no animals)]</t>
  </si>
  <si>
    <t>Count of 54.  Does your work mean that you stay outside the home?</t>
  </si>
  <si>
    <t>Count of 55.  If your answer to Q.54 was yes, how would you describe your accommodation [A house build with acceptable materials]</t>
  </si>
  <si>
    <t>Count of 55.  If your answer to Q.54 was yes, how would you describe your accommodation [Access to electricity]</t>
  </si>
  <si>
    <t>Count of 55.  If your answer to Q.54 was yes, how would you describe your accommodation [Light (window or else) in each room of your house]</t>
  </si>
  <si>
    <t>Count of 55.  If your answer to Q.54 was yes, how would you describe your accommodation [Ventilation (windows) in each room of your house]</t>
  </si>
  <si>
    <t>Count of 55.  If your answer to Q.54 was yes, how would you describe your accommodation [Access to safe sanitation (&lt;15 people)]</t>
  </si>
  <si>
    <t>Count of 55.  If your answer to Q.54 was yes, how would you describe your accommodation [Sufficient living space (35-60m²)]</t>
  </si>
  <si>
    <t>Count of 55.  If your answer to Q.54 was yes, how would you describe your accommodation [Sufficient bedroom space (3 people or less per room)]</t>
  </si>
  <si>
    <t>Count of 55.  If your answer to Q.54 was yes, how would you describe your accommodation [No cracks and leakage in house ]</t>
  </si>
  <si>
    <t>Count of 55.  If your answer to Q.54 was yes, how would you describe your accommodation [Safe outside environment ]</t>
  </si>
  <si>
    <t>Count of 55.  If your answer to Q.54 was yes, how would you describe your accommodation [No production in your house (no animals)]</t>
  </si>
  <si>
    <t xml:space="preserve">Count of 56.  How many days could you afford to live without a revenue? </t>
  </si>
  <si>
    <t xml:space="preserve">Count of 57.  Are you able to save money for an unforeseen event such as an accident? </t>
  </si>
  <si>
    <t xml:space="preserve">Count of 59. In response to question 58, are you required to procure PPE kits or gloves at your own expense? </t>
  </si>
  <si>
    <t>Count of 60. If your response to question 59 is yes, how much do you spend in a month for PPE kits or gloves?</t>
  </si>
  <si>
    <t xml:space="preserve">Count of 62.  Do you have any medical/ health insurance policy for an accident? </t>
  </si>
  <si>
    <t>f</t>
  </si>
  <si>
    <t>g</t>
  </si>
  <si>
    <t>h</t>
  </si>
  <si>
    <t>i</t>
  </si>
  <si>
    <t>Who was the first contact to tell you about waste work?</t>
  </si>
  <si>
    <t>How much time do you take to finish the work? (waste work)</t>
  </si>
  <si>
    <t>Do you employ any labour assistance?</t>
  </si>
  <si>
    <t>If your response to question 21 is yes,  how many times a week?</t>
  </si>
  <si>
    <t>Which kind of plastics do you segregate each week?</t>
  </si>
  <si>
    <t>How many of the following kinds of plastics are you able to procure each week? [HDPE (Dabba plastic)]</t>
  </si>
  <si>
    <t>How many of the following kinds of plastics are you able to procure each week?  [Mix Plastic (Guddi plastic)]</t>
  </si>
  <si>
    <t>How many of the following kinds of plastics are you able to procure each week?  [Polypropylene (PP)]</t>
  </si>
  <si>
    <t>How many of the following kinds of plastics are you able to procure each week? [Polyethylene Terephthalate (PET) Bottle]</t>
  </si>
  <si>
    <t>How many of the following kinds of plastics are you able to procure each week? [PE/HM (Kali panni )]</t>
  </si>
  <si>
    <t>What is the usual market rate of the following plastics per KG?  [HDPE (Dabba plastic)]</t>
  </si>
  <si>
    <t>What is the usual market rate of the following plastics per KG?  [Mix Plastic (Guddi plastic)]</t>
  </si>
  <si>
    <t>What is the usual market rate of the following plastics per KG?  [Polypropylene (PP)]</t>
  </si>
  <si>
    <t>What is the usual market rate of the following plastics per KG?  [Polyethylene Terephthalate (PET) Bottle]</t>
  </si>
  <si>
    <t>What is the usual market rate of the following plastics per KG?  [PE/HM (Kali panni )]</t>
  </si>
  <si>
    <t xml:space="preserve">Are there any other kinds of waste that you work with apart from plastics? </t>
  </si>
  <si>
    <t>What are the other types of waste that you work with?</t>
  </si>
  <si>
    <t xml:space="preserve">Which of the other types of waste bring you the most revenue? </t>
  </si>
  <si>
    <t>Has the price of plastic changed over the past year?  [Increased price]</t>
  </si>
  <si>
    <t>Has the price of plastic changed over the past year? [Decreased price]</t>
  </si>
  <si>
    <t>Has the price of plastic changed over the past year?  [Working at MRF]</t>
  </si>
  <si>
    <t>What is the difference in price and how much does it cost today?  [HDPE (Dabba plastic)]</t>
  </si>
  <si>
    <t>What is the difference in price and how much does it cost today?  [Mix Plastic (Guddi plastic)]</t>
  </si>
  <si>
    <t>What is the difference in price and how much does it cost today? [Polypropylene (PP)]</t>
  </si>
  <si>
    <t>What is the difference in price and how much does it cost today? [Polyethylene Terephthalate (PET) Bottle]</t>
  </si>
  <si>
    <t>What is the difference in price and how much does it cost today?  [PE/HM (Kali panni )]</t>
  </si>
  <si>
    <t>j</t>
  </si>
  <si>
    <t xml:space="preserve">How much do you earn selling your materials in a day? </t>
  </si>
  <si>
    <t xml:space="preserve">Out of your total earning from the waste. how much comes from selling plastic material? </t>
  </si>
  <si>
    <t>Do you know the price before selling?</t>
  </si>
  <si>
    <t xml:space="preserve">How do you commute for your work? </t>
  </si>
  <si>
    <t xml:space="preserve">If you own a vehicle, how much did it cost you? </t>
  </si>
  <si>
    <t>If you own a vehicle, how much do you spend on fuel in a month?</t>
  </si>
  <si>
    <t xml:space="preserve">How far is your place of work from home? </t>
  </si>
  <si>
    <t xml:space="preserve">How long does it take for you to reach your place of work? </t>
  </si>
  <si>
    <t xml:space="preserve">When do you reach your place of work? </t>
  </si>
  <si>
    <t>Do you take any breaks in the middle of the day from your work?</t>
  </si>
  <si>
    <t>Do you leave your place of work for the break?</t>
  </si>
  <si>
    <t xml:space="preserve">For what activity do you leave your place of work? </t>
  </si>
  <si>
    <t>When do you wind up your work and leave for the home?</t>
  </si>
  <si>
    <t xml:space="preserve">How far do you travel to the buyer? </t>
  </si>
  <si>
    <t xml:space="preserve">Do you have obligations or debt to your buyers? </t>
  </si>
  <si>
    <t xml:space="preserve">Did you ever find yourself in a situation to take a loan from any person you have a business relationship with? </t>
  </si>
  <si>
    <t>In the last year, have you taken any loans?</t>
  </si>
  <si>
    <t xml:space="preserve">What were the reasons for you to take these loans? </t>
  </si>
  <si>
    <t xml:space="preserve">Have you been able to repay these loans and the interest that you have incurred from these loans? </t>
  </si>
  <si>
    <t xml:space="preserve">How much do you spend on food for yourself or your household (specify which) everyday? </t>
  </si>
  <si>
    <t xml:space="preserve">What do you spend more on? </t>
  </si>
  <si>
    <t>What do you eat most frequently? [Rice]</t>
  </si>
  <si>
    <t>What do you eat most frequently? [Bread]</t>
  </si>
  <si>
    <t>What do you eat most frequently?  [Green Vegetables]</t>
  </si>
  <si>
    <t>What do you eat most frequently? [Dal/Pulses]</t>
  </si>
  <si>
    <t>What do you eat most frequently?  [Meat/Eggs]</t>
  </si>
  <si>
    <t>What do you eat most frequently? [Fruits]</t>
  </si>
  <si>
    <t>What do you eat most frequently? [Milk]</t>
  </si>
  <si>
    <t xml:space="preserve">In last 12 months, was there a time when, due of lack of money or other resources? [not have enough food to eat] </t>
  </si>
  <si>
    <t>In last 12 months, was there a time when, due of lack of money or other resources? [unable to eat healthy and nutritious food]</t>
  </si>
  <si>
    <t>In last 12 months, was there a time when, due of lack of money or other resources? [Ate only a few kinds of foods ]</t>
  </si>
  <si>
    <t>In last 12 months, was there a time when, due of lack of money or other resources? [ skip a meal]</t>
  </si>
  <si>
    <t>In last 12 months, was there a time when, due of lack of money or other resources?[Ate less than you thought you should]</t>
  </si>
  <si>
    <t>In last 12 months, was there a time when, due of lack of money or other resources? [Your household ran out of food]</t>
  </si>
  <si>
    <t>In last 12 months, was there a time when, due of lack of money or other resources? [You were hungry but did not eat]</t>
  </si>
  <si>
    <t>In last 12 months, was there a time when, due of lack of money or other resources? [You went without eating for a whole day]</t>
  </si>
  <si>
    <t xml:space="preserve">Is your child enrolled in a government school? </t>
  </si>
  <si>
    <t xml:space="preserve">If so, do they have access to the school’s mid-day meal scheme? </t>
  </si>
  <si>
    <t>Do you own or have access to any of the following? [A house build with acceptable materials]</t>
  </si>
  <si>
    <t>Do you own or have access to any of the following? [Access to electricity ]</t>
  </si>
  <si>
    <t>Do you own or have access to any of the following? [Light (window or else) in each room of your house]</t>
  </si>
  <si>
    <t>Do you own or have access to any of the following? [Ventilation (windows) in each room of your house]</t>
  </si>
  <si>
    <t>Do you own or have access to any of the following? [Access to safe sanitation (&lt;15 people)]</t>
  </si>
  <si>
    <t>Do you own or have access to any of the following? [Sufficient living space (35-60m²)]</t>
  </si>
  <si>
    <t>Do you own or have access to any of the following? [Sufficient bedroom space (3 people or less per room)]</t>
  </si>
  <si>
    <t xml:space="preserve">Do you have any medical/ health insurance policy for an accident? </t>
  </si>
  <si>
    <t xml:space="preserve">What risks do you think you face being a waste worker? </t>
  </si>
  <si>
    <t xml:space="preserve">Do you have access to any of the following? </t>
  </si>
  <si>
    <t xml:space="preserve"> Are you able to save money for an unforeseen event such as an accident? </t>
  </si>
  <si>
    <t xml:space="preserve">How many days could you afford to live without a revenue? </t>
  </si>
  <si>
    <t>If yes, how would you describe your accommodation [Sufficient bedroom space (3 people or less per room)]</t>
  </si>
  <si>
    <t>If yes, how would you describe your accommodation [No cracks and leakage in house ]</t>
  </si>
  <si>
    <t>If yes, how would you describe your accommodation [Safe outside environment ]</t>
  </si>
  <si>
    <t>If yes, how would you describe your accommodation [No production in your house (no animals)]</t>
  </si>
  <si>
    <t>If yes, how would you describe your accommodation [Sufficient living space (35-60m²)]</t>
  </si>
  <si>
    <t>If yes, how would you describe your accommodation [Ventilation (windows) in each room of your house]</t>
  </si>
  <si>
    <t>If yes, how would you describe your accommodation [Access to safe sanitation (&lt;15 people)]</t>
  </si>
  <si>
    <t>If yes, how would you describe your accommodation [Light (window or else) in each room of your house]</t>
  </si>
  <si>
    <t>If yes, how would you describe your accommodation [Access to electricity]</t>
  </si>
  <si>
    <t>If yes, how would you describe your accommodation [A house build with acceptable materials]</t>
  </si>
  <si>
    <t>Do you own or have access to any of the following?  [No cracks and leakage in house ]</t>
  </si>
  <si>
    <t>Do you own or have access to any of the following? [Safe outside environment ]</t>
  </si>
  <si>
    <t>Do you own or have access to any of the following? [No production in your house (no animals)]</t>
  </si>
  <si>
    <t xml:space="preserve"> Does your work mean that you stay outside the home?</t>
  </si>
  <si>
    <t xml:space="preserve">As per previous question, are you required to procure PPE kits or gloves at your own expense? </t>
  </si>
  <si>
    <t>If yes, how much do you spend in a month for PPE kits or gloves?</t>
  </si>
  <si>
    <t>If no, what were the reasons you were not provided with a health/ medical insurance?</t>
  </si>
  <si>
    <t>connected question</t>
  </si>
  <si>
    <t>as per total participants</t>
  </si>
  <si>
    <t>Formal</t>
  </si>
  <si>
    <t>Informal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</si>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</sst>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6" fillId="5" borderId="1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4" borderId="1" xfId="0" applyFill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0" fillId="0" borderId="0" xfId="0" pivotButton="1"/>
    <xf numFmtId="0" fontId="0" fillId="0" borderId="0" xfId="0" applyAlignment="1">
      <alignment horizontal="left"/>
    </xf>
    <xf numFmtId="9" fontId="0" fillId="0" borderId="0" xfId="1" applyFont="1" applyAlignment="1">
      <alignment horizontal="left" vertical="center"/>
    </xf>
    <xf numFmtId="9" fontId="6" fillId="5" borderId="1" xfId="1" applyFont="1" applyFill="1" applyBorder="1" applyAlignment="1">
      <alignment horizontal="left" vertical="center" wrapText="1"/>
    </xf>
    <xf numFmtId="9" fontId="0" fillId="4" borderId="1" xfId="1" applyFont="1" applyFill="1" applyBorder="1" applyAlignment="1">
      <alignment horizontal="left" vertical="center"/>
    </xf>
    <xf numFmtId="9" fontId="0" fillId="0" borderId="1" xfId="1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9" fontId="6" fillId="0" borderId="1" xfId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9" fontId="4" fillId="4" borderId="1" xfId="1" applyFont="1" applyFill="1" applyBorder="1" applyAlignment="1">
      <alignment horizontal="left" vertical="center"/>
    </xf>
    <xf numFmtId="9" fontId="0" fillId="2" borderId="1" xfId="1" applyFont="1" applyFill="1" applyBorder="1" applyAlignment="1">
      <alignment horizontal="left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00.xml.rels><?xml version="1.0" encoding="UTF-8" standalone="yes"?>
<Relationships xmlns="http://schemas.openxmlformats.org/package/2006/relationships"><Relationship Id="rId2" Type="http://schemas.microsoft.com/office/2011/relationships/chartColorStyle" Target="colors100.xml"/><Relationship Id="rId1" Type="http://schemas.microsoft.com/office/2011/relationships/chartStyle" Target="style100.xml"/></Relationships>
</file>

<file path=xl/charts/_rels/chart101.xml.rels><?xml version="1.0" encoding="UTF-8" standalone="yes"?>
<Relationships xmlns="http://schemas.openxmlformats.org/package/2006/relationships"><Relationship Id="rId2" Type="http://schemas.microsoft.com/office/2011/relationships/chartColorStyle" Target="colors101.xml"/><Relationship Id="rId1" Type="http://schemas.microsoft.com/office/2011/relationships/chartStyle" Target="style101.xml"/></Relationships>
</file>

<file path=xl/charts/_rels/chart102.xml.rels><?xml version="1.0" encoding="UTF-8" standalone="yes"?>
<Relationships xmlns="http://schemas.openxmlformats.org/package/2006/relationships"><Relationship Id="rId2" Type="http://schemas.microsoft.com/office/2011/relationships/chartColorStyle" Target="colors102.xml"/><Relationship Id="rId1" Type="http://schemas.microsoft.com/office/2011/relationships/chartStyle" Target="style102.xml"/></Relationships>
</file>

<file path=xl/charts/_rels/chart103.xml.rels><?xml version="1.0" encoding="UTF-8" standalone="yes"?>
<Relationships xmlns="http://schemas.openxmlformats.org/package/2006/relationships"><Relationship Id="rId2" Type="http://schemas.microsoft.com/office/2011/relationships/chartColorStyle" Target="colors103.xml"/><Relationship Id="rId1" Type="http://schemas.microsoft.com/office/2011/relationships/chartStyle" Target="style103.xml"/></Relationships>
</file>

<file path=xl/charts/_rels/chart104.xml.rels><?xml version="1.0" encoding="UTF-8" standalone="yes"?>
<Relationships xmlns="http://schemas.openxmlformats.org/package/2006/relationships"><Relationship Id="rId2" Type="http://schemas.microsoft.com/office/2011/relationships/chartColorStyle" Target="colors104.xml"/><Relationship Id="rId1" Type="http://schemas.microsoft.com/office/2011/relationships/chartStyle" Target="style104.xml"/></Relationships>
</file>

<file path=xl/charts/_rels/chart105.xml.rels><?xml version="1.0" encoding="UTF-8" standalone="yes"?>
<Relationships xmlns="http://schemas.openxmlformats.org/package/2006/relationships"><Relationship Id="rId2" Type="http://schemas.microsoft.com/office/2011/relationships/chartColorStyle" Target="colors105.xml"/><Relationship Id="rId1" Type="http://schemas.microsoft.com/office/2011/relationships/chartStyle" Target="style105.xml"/></Relationships>
</file>

<file path=xl/charts/_rels/chart106.xml.rels><?xml version="1.0" encoding="UTF-8" standalone="yes"?>
<Relationships xmlns="http://schemas.openxmlformats.org/package/2006/relationships"><Relationship Id="rId2" Type="http://schemas.microsoft.com/office/2011/relationships/chartColorStyle" Target="colors106.xml"/><Relationship Id="rId1" Type="http://schemas.microsoft.com/office/2011/relationships/chartStyle" Target="style106.xml"/></Relationships>
</file>

<file path=xl/charts/_rels/chart107.xml.rels><?xml version="1.0" encoding="UTF-8" standalone="yes"?>
<Relationships xmlns="http://schemas.openxmlformats.org/package/2006/relationships"><Relationship Id="rId2" Type="http://schemas.microsoft.com/office/2011/relationships/chartColorStyle" Target="colors107.xml"/><Relationship Id="rId1" Type="http://schemas.microsoft.com/office/2011/relationships/chartStyle" Target="style107.xml"/></Relationships>
</file>

<file path=xl/charts/_rels/chart108.xml.rels><?xml version="1.0" encoding="UTF-8" standalone="yes"?>
<Relationships xmlns="http://schemas.openxmlformats.org/package/2006/relationships"><Relationship Id="rId2" Type="http://schemas.microsoft.com/office/2011/relationships/chartColorStyle" Target="colors108.xml"/><Relationship Id="rId1" Type="http://schemas.microsoft.com/office/2011/relationships/chartStyle" Target="style108.xml"/></Relationships>
</file>

<file path=xl/charts/_rels/chart109.xml.rels><?xml version="1.0" encoding="UTF-8" standalone="yes"?>
<Relationships xmlns="http://schemas.openxmlformats.org/package/2006/relationships"><Relationship Id="rId2" Type="http://schemas.microsoft.com/office/2011/relationships/chartColorStyle" Target="colors109.xml"/><Relationship Id="rId1" Type="http://schemas.microsoft.com/office/2011/relationships/chartStyle" Target="style10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10.xml.rels><?xml version="1.0" encoding="UTF-8" standalone="yes"?>
<Relationships xmlns="http://schemas.openxmlformats.org/package/2006/relationships"><Relationship Id="rId2" Type="http://schemas.microsoft.com/office/2011/relationships/chartColorStyle" Target="colors110.xml"/><Relationship Id="rId1" Type="http://schemas.microsoft.com/office/2011/relationships/chartStyle" Target="style110.xml"/></Relationships>
</file>

<file path=xl/charts/_rels/chart111.xml.rels><?xml version="1.0" encoding="UTF-8" standalone="yes"?>
<Relationships xmlns="http://schemas.openxmlformats.org/package/2006/relationships"><Relationship Id="rId2" Type="http://schemas.microsoft.com/office/2011/relationships/chartColorStyle" Target="colors111.xml"/><Relationship Id="rId1" Type="http://schemas.microsoft.com/office/2011/relationships/chartStyle" Target="style111.xml"/></Relationships>
</file>

<file path=xl/charts/_rels/chart112.xml.rels><?xml version="1.0" encoding="UTF-8" standalone="yes"?>
<Relationships xmlns="http://schemas.openxmlformats.org/package/2006/relationships"><Relationship Id="rId2" Type="http://schemas.microsoft.com/office/2011/relationships/chartColorStyle" Target="colors112.xml"/><Relationship Id="rId1" Type="http://schemas.microsoft.com/office/2011/relationships/chartStyle" Target="style112.xml"/></Relationships>
</file>

<file path=xl/charts/_rels/chart113.xml.rels><?xml version="1.0" encoding="UTF-8" standalone="yes"?>
<Relationships xmlns="http://schemas.openxmlformats.org/package/2006/relationships"><Relationship Id="rId2" Type="http://schemas.microsoft.com/office/2011/relationships/chartColorStyle" Target="colors113.xml"/><Relationship Id="rId1" Type="http://schemas.microsoft.com/office/2011/relationships/chartStyle" Target="style113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83.xml.rels><?xml version="1.0" encoding="UTF-8" standalone="yes"?>
<Relationships xmlns="http://schemas.openxmlformats.org/package/2006/relationships"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87.xml.rels><?xml version="1.0" encoding="UTF-8" standalone="yes"?>
<Relationships xmlns="http://schemas.openxmlformats.org/package/2006/relationships"><Relationship Id="rId2" Type="http://schemas.microsoft.com/office/2011/relationships/chartColorStyle" Target="colors87.xml"/><Relationship Id="rId1" Type="http://schemas.microsoft.com/office/2011/relationships/chartStyle" Target="style87.xml"/></Relationships>
</file>

<file path=xl/charts/_rels/chart88.xml.rels><?xml version="1.0" encoding="UTF-8" standalone="yes"?>
<Relationships xmlns="http://schemas.openxmlformats.org/package/2006/relationships"><Relationship Id="rId2" Type="http://schemas.microsoft.com/office/2011/relationships/chartColorStyle" Target="colors88.xml"/><Relationship Id="rId1" Type="http://schemas.microsoft.com/office/2011/relationships/chartStyle" Target="style88.xml"/></Relationships>
</file>

<file path=xl/charts/_rels/chart89.xml.rels><?xml version="1.0" encoding="UTF-8" standalone="yes"?>
<Relationships xmlns="http://schemas.openxmlformats.org/package/2006/relationships"><Relationship Id="rId2" Type="http://schemas.microsoft.com/office/2011/relationships/chartColorStyle" Target="colors89.xml"/><Relationship Id="rId1" Type="http://schemas.microsoft.com/office/2011/relationships/chartStyle" Target="style8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0.xml.rels><?xml version="1.0" encoding="UTF-8" standalone="yes"?>
<Relationships xmlns="http://schemas.openxmlformats.org/package/2006/relationships"><Relationship Id="rId2" Type="http://schemas.microsoft.com/office/2011/relationships/chartColorStyle" Target="colors90.xml"/><Relationship Id="rId1" Type="http://schemas.microsoft.com/office/2011/relationships/chartStyle" Target="style90.xml"/></Relationships>
</file>

<file path=xl/charts/_rels/chart91.xml.rels><?xml version="1.0" encoding="UTF-8" standalone="yes"?>
<Relationships xmlns="http://schemas.openxmlformats.org/package/2006/relationships"><Relationship Id="rId2" Type="http://schemas.microsoft.com/office/2011/relationships/chartColorStyle" Target="colors91.xml"/><Relationship Id="rId1" Type="http://schemas.microsoft.com/office/2011/relationships/chartStyle" Target="style91.xml"/></Relationships>
</file>

<file path=xl/charts/_rels/chart92.xml.rels><?xml version="1.0" encoding="UTF-8" standalone="yes"?>
<Relationships xmlns="http://schemas.openxmlformats.org/package/2006/relationships"><Relationship Id="rId2" Type="http://schemas.microsoft.com/office/2011/relationships/chartColorStyle" Target="colors92.xml"/><Relationship Id="rId1" Type="http://schemas.microsoft.com/office/2011/relationships/chartStyle" Target="style92.xml"/></Relationships>
</file>

<file path=xl/charts/_rels/chart93.xml.rels><?xml version="1.0" encoding="UTF-8" standalone="yes"?>
<Relationships xmlns="http://schemas.openxmlformats.org/package/2006/relationships"><Relationship Id="rId2" Type="http://schemas.microsoft.com/office/2011/relationships/chartColorStyle" Target="colors93.xml"/><Relationship Id="rId1" Type="http://schemas.microsoft.com/office/2011/relationships/chartStyle" Target="style93.xml"/></Relationships>
</file>

<file path=xl/charts/_rels/chart94.xml.rels><?xml version="1.0" encoding="UTF-8" standalone="yes"?>
<Relationships xmlns="http://schemas.openxmlformats.org/package/2006/relationships"><Relationship Id="rId2" Type="http://schemas.microsoft.com/office/2011/relationships/chartColorStyle" Target="colors94.xml"/><Relationship Id="rId1" Type="http://schemas.microsoft.com/office/2011/relationships/chartStyle" Target="style94.xml"/></Relationships>
</file>

<file path=xl/charts/_rels/chart95.xml.rels><?xml version="1.0" encoding="UTF-8" standalone="yes"?>
<Relationships xmlns="http://schemas.openxmlformats.org/package/2006/relationships"><Relationship Id="rId2" Type="http://schemas.microsoft.com/office/2011/relationships/chartColorStyle" Target="colors95.xml"/><Relationship Id="rId1" Type="http://schemas.microsoft.com/office/2011/relationships/chartStyle" Target="style95.xml"/></Relationships>
</file>

<file path=xl/charts/_rels/chart96.xml.rels><?xml version="1.0" encoding="UTF-8" standalone="yes"?>
<Relationships xmlns="http://schemas.openxmlformats.org/package/2006/relationships"><Relationship Id="rId2" Type="http://schemas.microsoft.com/office/2011/relationships/chartColorStyle" Target="colors96.xml"/><Relationship Id="rId1" Type="http://schemas.microsoft.com/office/2011/relationships/chartStyle" Target="style96.xml"/></Relationships>
</file>

<file path=xl/charts/_rels/chart97.xml.rels><?xml version="1.0" encoding="UTF-8" standalone="yes"?>
<Relationships xmlns="http://schemas.openxmlformats.org/package/2006/relationships"><Relationship Id="rId2" Type="http://schemas.microsoft.com/office/2011/relationships/chartColorStyle" Target="colors97.xml"/><Relationship Id="rId1" Type="http://schemas.microsoft.com/office/2011/relationships/chartStyle" Target="style97.xml"/></Relationships>
</file>

<file path=xl/charts/_rels/chart98.xml.rels><?xml version="1.0" encoding="UTF-8" standalone="yes"?>
<Relationships xmlns="http://schemas.openxmlformats.org/package/2006/relationships"><Relationship Id="rId2" Type="http://schemas.microsoft.com/office/2011/relationships/chartColorStyle" Target="colors98.xml"/><Relationship Id="rId1" Type="http://schemas.microsoft.com/office/2011/relationships/chartStyle" Target="style98.xml"/></Relationships>
</file>

<file path=xl/charts/_rels/chart99.xml.rels><?xml version="1.0" encoding="UTF-8" standalone="yes"?>
<Relationships xmlns="http://schemas.openxmlformats.org/package/2006/relationships"><Relationship Id="rId2" Type="http://schemas.microsoft.com/office/2011/relationships/chartColorStyle" Target="colors99.xml"/><Relationship Id="rId1" Type="http://schemas.microsoft.com/office/2011/relationships/chartStyle" Target="style9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Participating</a:t>
            </a:r>
            <a:r>
              <a:rPr lang="en-IN" baseline="0"/>
              <a:t> Gender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D26-4B97-BCDA-DEC979288A4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D26-4B97-BCDA-DEC979288A4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Sheet2!$B$7:$B$8</c:f>
              <c:strCache>
                <c:ptCount val="2"/>
                <c:pt idx="0">
                  <c:v>Male</c:v>
                </c:pt>
                <c:pt idx="1">
                  <c:v>Female</c:v>
                </c:pt>
              </c:strCache>
            </c:strRef>
          </c:cat>
          <c:val>
            <c:numRef>
              <c:f>Sheet2!$C$7:$C$8</c:f>
              <c:numCache>
                <c:formatCode>General</c:formatCode>
                <c:ptCount val="2"/>
                <c:pt idx="0">
                  <c:v>30</c:v>
                </c:pt>
                <c:pt idx="1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34-4663-ACE6-D9BA58C4F60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Did you get any formal training for waste work?</a:t>
            </a:r>
            <a:endParaRPr lang="en-US" baseline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BD8-4B80-9271-0A1977ACFBF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BD8-4B80-9271-0A1977ACFBF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BD8-4B80-9271-0A1977ACFBF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BD8-4B80-9271-0A1977ACFBF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BD8-4B80-9271-0A1977ACFBF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BD8-4B80-9271-0A1977ACFBF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BD8-4B80-9271-0A1977ACFBF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Sheet2!$B$75:$B$76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Sheet2!$C$75:$C$76</c:f>
              <c:numCache>
                <c:formatCode>General</c:formatCode>
                <c:ptCount val="2"/>
                <c:pt idx="0">
                  <c:v>35</c:v>
                </c:pt>
                <c:pt idx="1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BD8-4B80-9271-0A1977ACFBF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Does your work place have Access to safe sanitation (&lt;15 people)?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137752713343266"/>
          <c:y val="0.19967880577427821"/>
          <c:w val="0.49885652461381258"/>
          <c:h val="0.7468594825646793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A70-4EA1-A5FA-A888996E1C6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A70-4EA1-A5FA-A888996E1C6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A70-4EA1-A5FA-A888996E1C6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A70-4EA1-A5FA-A888996E1C6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A70-4EA1-A5FA-A888996E1C6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A70-4EA1-A5FA-A888996E1C6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A70-4EA1-A5FA-A888996E1C6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A70-4EA1-A5FA-A888996E1C6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BA70-4EA1-A5FA-A888996E1C6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Sheet2!$B$669:$B$670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Sheet2!$C$669:$C$670</c:f>
              <c:numCache>
                <c:formatCode>General</c:formatCode>
                <c:ptCount val="2"/>
                <c:pt idx="0">
                  <c:v>28</c:v>
                </c:pt>
                <c:pt idx="1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A70-4EA1-A5FA-A888996E1C6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Does your work place have Sufficient living space (35-60m²) 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137752713343266"/>
          <c:y val="0.19967880577427821"/>
          <c:w val="0.49885652461381258"/>
          <c:h val="0.7468594825646793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EC4-4872-872C-CC766853A54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EC4-4872-872C-CC766853A54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EC4-4872-872C-CC766853A54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EC4-4872-872C-CC766853A54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EC4-4872-872C-CC766853A54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EC4-4872-872C-CC766853A54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EC4-4872-872C-CC766853A54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EC4-4872-872C-CC766853A54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EC4-4872-872C-CC766853A54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Sheet2!$B$674:$B$675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Sheet2!$C$674:$C$675</c:f>
              <c:numCache>
                <c:formatCode>General</c:formatCode>
                <c:ptCount val="2"/>
                <c:pt idx="0">
                  <c:v>27</c:v>
                </c:pt>
                <c:pt idx="1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EC4-4872-872C-CC766853A54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Does your work place have Sufficient bedroom space (3 people or less per room)?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137752713343266"/>
          <c:y val="0.19967880577427821"/>
          <c:w val="0.49885652461381258"/>
          <c:h val="0.7468594825646793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2CA-4449-BCC1-6B7846D1E25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2CA-4449-BCC1-6B7846D1E25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2CA-4449-BCC1-6B7846D1E25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2CA-4449-BCC1-6B7846D1E25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2CA-4449-BCC1-6B7846D1E25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2CA-4449-BCC1-6B7846D1E25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2CA-4449-BCC1-6B7846D1E25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82CA-4449-BCC1-6B7846D1E25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82CA-4449-BCC1-6B7846D1E25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Sheet2!$B$679:$B$680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Sheet2!$C$679:$C$680</c:f>
              <c:numCache>
                <c:formatCode>General</c:formatCode>
                <c:ptCount val="2"/>
                <c:pt idx="0">
                  <c:v>28</c:v>
                </c:pt>
                <c:pt idx="1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2CA-4449-BCC1-6B7846D1E25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Does your work place have any cracks and leakage in house 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137752713343266"/>
          <c:y val="0.19967880577427821"/>
          <c:w val="0.49885652461381258"/>
          <c:h val="0.7468594825646793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EBD-466D-8145-CC3D1596A84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EBD-466D-8145-CC3D1596A84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EBD-466D-8145-CC3D1596A84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EBD-466D-8145-CC3D1596A84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EBD-466D-8145-CC3D1596A84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EBD-466D-8145-CC3D1596A84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EBD-466D-8145-CC3D1596A84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EBD-466D-8145-CC3D1596A846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6EBD-466D-8145-CC3D1596A84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Sheet2!$B$684:$B$685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Sheet2!$C$684:$C$685</c:f>
              <c:numCache>
                <c:formatCode>General</c:formatCode>
                <c:ptCount val="2"/>
                <c:pt idx="0">
                  <c:v>28</c:v>
                </c:pt>
                <c:pt idx="1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EBD-466D-8145-CC3D1596A84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Does your work place have Safe outside environment 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137752713343266"/>
          <c:y val="0.19967880577427821"/>
          <c:w val="0.49885652461381258"/>
          <c:h val="0.7468594825646793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2A4-44F9-B8E9-000BEC4698E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2A4-44F9-B8E9-000BEC4698E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2A4-44F9-B8E9-000BEC4698E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2A4-44F9-B8E9-000BEC4698E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2A4-44F9-B8E9-000BEC4698E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2A4-44F9-B8E9-000BEC4698E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2A4-44F9-B8E9-000BEC4698E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A4-44F9-B8E9-000BEC4698E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02A4-44F9-B8E9-000BEC4698E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Sheet2!$B$689:$B$690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Sheet2!$C$689:$C$690</c:f>
              <c:numCache>
                <c:formatCode>General</c:formatCode>
                <c:ptCount val="2"/>
                <c:pt idx="0">
                  <c:v>22</c:v>
                </c:pt>
                <c:pt idx="1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2A4-44F9-B8E9-000BEC4698E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Does your work place have any production in your house (no animals) 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137752713343266"/>
          <c:y val="0.19967880577427821"/>
          <c:w val="0.49885652461381258"/>
          <c:h val="0.7468594825646793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38C-4247-ADD8-44A5FDAACB7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38C-4247-ADD8-44A5FDAACB7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38C-4247-ADD8-44A5FDAACB7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38C-4247-ADD8-44A5FDAACB7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38C-4247-ADD8-44A5FDAACB7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38C-4247-ADD8-44A5FDAACB7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38C-4247-ADD8-44A5FDAACB7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38C-4247-ADD8-44A5FDAACB7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B38C-4247-ADD8-44A5FDAACB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Sheet2!$B$694:$B$695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Sheet2!$C$694:$C$695</c:f>
              <c:numCache>
                <c:formatCode>General</c:formatCode>
                <c:ptCount val="2"/>
                <c:pt idx="0">
                  <c:v>15</c:v>
                </c:pt>
                <c:pt idx="1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38C-4247-ADD8-44A5FDAACB7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How many days could you afford to live without a revenue?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137752713343266"/>
          <c:y val="0.19967880577427821"/>
          <c:w val="0.49885652461381258"/>
          <c:h val="0.7468594825646793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D36-4FF9-AEC7-CC6572A4B3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D36-4FF9-AEC7-CC6572A4B3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D36-4FF9-AEC7-CC6572A4B3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D36-4FF9-AEC7-CC6572A4B3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D36-4FF9-AEC7-CC6572A4B3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D36-4FF9-AEC7-CC6572A4B3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D36-4FF9-AEC7-CC6572A4B3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D36-4FF9-AEC7-CC6572A4B306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BD36-4FF9-AEC7-CC6572A4B30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Sheet2!$B$699:$B$702</c:f>
              <c:strCache>
                <c:ptCount val="4"/>
                <c:pt idx="0">
                  <c:v>1-2 days</c:v>
                </c:pt>
                <c:pt idx="1">
                  <c:v>2-3 days</c:v>
                </c:pt>
                <c:pt idx="2">
                  <c:v>Cannot afford to go without any revenue for a day</c:v>
                </c:pt>
                <c:pt idx="3">
                  <c:v>More than 4 days</c:v>
                </c:pt>
              </c:strCache>
            </c:strRef>
          </c:cat>
          <c:val>
            <c:numRef>
              <c:f>Sheet2!$C$699:$C$702</c:f>
              <c:numCache>
                <c:formatCode>General</c:formatCode>
                <c:ptCount val="4"/>
                <c:pt idx="0">
                  <c:v>26</c:v>
                </c:pt>
                <c:pt idx="1">
                  <c:v>5</c:v>
                </c:pt>
                <c:pt idx="2">
                  <c:v>31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D36-4FF9-AEC7-CC6572A4B30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Are you able to save money for an unforeseen event such as an accident?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137752713343266"/>
          <c:y val="0.19967880577427821"/>
          <c:w val="0.49885652461381258"/>
          <c:h val="0.7468594825646793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C2F-4081-8B5B-925B8946052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C2F-4081-8B5B-925B8946052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C2F-4081-8B5B-925B8946052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C2F-4081-8B5B-925B8946052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C2F-4081-8B5B-925B8946052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C2F-4081-8B5B-925B8946052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C2F-4081-8B5B-925B8946052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5C2F-4081-8B5B-925B8946052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5C2F-4081-8B5B-925B8946052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Sheet2!$B$706:$B$707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Sheet2!$C$706:$C$707</c:f>
              <c:numCache>
                <c:formatCode>General</c:formatCode>
                <c:ptCount val="2"/>
                <c:pt idx="0">
                  <c:v>29</c:v>
                </c:pt>
                <c:pt idx="1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5C2F-4081-8B5B-925B8946052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Do you have access to any of the following?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137752713343266"/>
          <c:y val="0.19967880577427821"/>
          <c:w val="0.49885652461381258"/>
          <c:h val="0.7468594825646793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683-467B-A0EF-8E31F757B56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683-467B-A0EF-8E31F757B56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683-467B-A0EF-8E31F757B56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683-467B-A0EF-8E31F757B56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683-467B-A0EF-8E31F757B56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683-467B-A0EF-8E31F757B56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683-467B-A0EF-8E31F757B56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683-467B-A0EF-8E31F757B566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683-467B-A0EF-8E31F757B56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Sheet2!$B$711:$B$715</c:f>
              <c:strCache>
                <c:ptCount val="5"/>
                <c:pt idx="0">
                  <c:v>None of the above</c:v>
                </c:pt>
                <c:pt idx="1">
                  <c:v>A space to rest during the day</c:v>
                </c:pt>
                <c:pt idx="2">
                  <c:v>Safety gear – gloves, masks, jackets </c:v>
                </c:pt>
                <c:pt idx="3">
                  <c:v>Safe drinking water</c:v>
                </c:pt>
                <c:pt idx="4">
                  <c:v>Sanitation facilities (toilets)</c:v>
                </c:pt>
              </c:strCache>
            </c:strRef>
          </c:cat>
          <c:val>
            <c:numRef>
              <c:f>Sheet2!$C$711:$C$715</c:f>
              <c:numCache>
                <c:formatCode>General</c:formatCode>
                <c:ptCount val="5"/>
                <c:pt idx="0">
                  <c:v>37</c:v>
                </c:pt>
                <c:pt idx="1">
                  <c:v>18</c:v>
                </c:pt>
                <c:pt idx="2">
                  <c:v>21</c:v>
                </c:pt>
                <c:pt idx="3">
                  <c:v>23</c:v>
                </c:pt>
                <c:pt idx="4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683-467B-A0EF-8E31F757B56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Are you required to procure PPE kits or gloves at your own expense?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137752713343266"/>
          <c:y val="0.19967880577427821"/>
          <c:w val="0.49885652461381258"/>
          <c:h val="0.7468594825646793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DE0-4BD0-8E28-4F7E01D4F78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DE0-4BD0-8E28-4F7E01D4F78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DE0-4BD0-8E28-4F7E01D4F78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DE0-4BD0-8E28-4F7E01D4F78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DE0-4BD0-8E28-4F7E01D4F78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DE0-4BD0-8E28-4F7E01D4F78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DE0-4BD0-8E28-4F7E01D4F78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DDE0-4BD0-8E28-4F7E01D4F78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DDE0-4BD0-8E28-4F7E01D4F78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Sheet2!$B$718:$B$719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Sheet2!$C$718:$C$719</c:f>
              <c:numCache>
                <c:formatCode>General</c:formatCode>
                <c:ptCount val="2"/>
                <c:pt idx="0">
                  <c:v>32</c:v>
                </c:pt>
                <c:pt idx="1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DE0-4BD0-8E28-4F7E01D4F78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If yes, then who trained you?</a:t>
            </a:r>
            <a:endParaRPr lang="en-US" baseline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DF8-4F61-9AF3-02F4560336B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DF8-4F61-9AF3-02F4560336B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DF8-4F61-9AF3-02F4560336B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DF8-4F61-9AF3-02F4560336B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DF8-4F61-9AF3-02F4560336B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DF8-4F61-9AF3-02F4560336B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DF8-4F61-9AF3-02F4560336B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Sheet2!$B$80:$B$83</c:f>
              <c:strCache>
                <c:ptCount val="4"/>
                <c:pt idx="0">
                  <c:v>Chintan</c:v>
                </c:pt>
                <c:pt idx="1">
                  <c:v>Not Applicable</c:v>
                </c:pt>
                <c:pt idx="2">
                  <c:v>Safai Sena</c:v>
                </c:pt>
                <c:pt idx="3">
                  <c:v>Safai Sena- Chintan</c:v>
                </c:pt>
              </c:strCache>
            </c:strRef>
          </c:cat>
          <c:val>
            <c:numRef>
              <c:f>Sheet2!$C$80:$C$83</c:f>
              <c:numCache>
                <c:formatCode>General</c:formatCode>
                <c:ptCount val="4"/>
                <c:pt idx="0">
                  <c:v>26</c:v>
                </c:pt>
                <c:pt idx="1">
                  <c:v>30</c:v>
                </c:pt>
                <c:pt idx="2">
                  <c:v>8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DF8-4F61-9AF3-02F4560336B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How much do you spend in a month for PPE kits or gloves?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137752713343266"/>
          <c:y val="0.19967880577427821"/>
          <c:w val="0.49885652461381258"/>
          <c:h val="0.7468594825646793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729-47C1-A5C8-C5EDA16E2FC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729-47C1-A5C8-C5EDA16E2FC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729-47C1-A5C8-C5EDA16E2FC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729-47C1-A5C8-C5EDA16E2FC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729-47C1-A5C8-C5EDA16E2FC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729-47C1-A5C8-C5EDA16E2FC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729-47C1-A5C8-C5EDA16E2FC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729-47C1-A5C8-C5EDA16E2FC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7729-47C1-A5C8-C5EDA16E2FC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Sheet2!$B$723:$B$726</c:f>
              <c:strCache>
                <c:ptCount val="4"/>
                <c:pt idx="0">
                  <c:v>Above 500/- per month</c:v>
                </c:pt>
                <c:pt idx="1">
                  <c:v>Rs. 100-200/- per month</c:v>
                </c:pt>
                <c:pt idx="2">
                  <c:v>Rs. 200-300/- per month</c:v>
                </c:pt>
                <c:pt idx="3">
                  <c:v>Rs. 300-400/- per month</c:v>
                </c:pt>
              </c:strCache>
            </c:strRef>
          </c:cat>
          <c:val>
            <c:numRef>
              <c:f>Sheet2!$C$723:$C$726</c:f>
              <c:numCache>
                <c:formatCode>General</c:formatCode>
                <c:ptCount val="4"/>
                <c:pt idx="0">
                  <c:v>9</c:v>
                </c:pt>
                <c:pt idx="1">
                  <c:v>8</c:v>
                </c:pt>
                <c:pt idx="2">
                  <c:v>11</c:v>
                </c:pt>
                <c:pt idx="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729-47C1-A5C8-C5EDA16E2FC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What risks do you think you face being a waste worker?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137752713343266"/>
          <c:y val="0.19967880577427821"/>
          <c:w val="0.49885652461381258"/>
          <c:h val="0.7468594825646793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EA8-46DC-A8C5-754AB1EFA6A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EA8-46DC-A8C5-754AB1EFA6A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EA8-46DC-A8C5-754AB1EFA6A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EA8-46DC-A8C5-754AB1EFA6A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EA8-46DC-A8C5-754AB1EFA6A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EA8-46DC-A8C5-754AB1EFA6A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EA8-46DC-A8C5-754AB1EFA6A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EA8-46DC-A8C5-754AB1EFA6A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EA8-46DC-A8C5-754AB1EFA6A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Sheet2!$B$730:$B$738</c:f>
              <c:strCache>
                <c:ptCount val="9"/>
                <c:pt idx="0">
                  <c:v>Dehydration</c:v>
                </c:pt>
                <c:pt idx="1">
                  <c:v>Health hazards leading to chronic diseases</c:v>
                </c:pt>
                <c:pt idx="2">
                  <c:v>Injuries from sharp objects</c:v>
                </c:pt>
                <c:pt idx="3">
                  <c:v>Injuries from lifting heavy weights</c:v>
                </c:pt>
                <c:pt idx="4">
                  <c:v>Threat of police violence</c:v>
                </c:pt>
                <c:pt idx="5">
                  <c:v>Fear of road accidents</c:v>
                </c:pt>
                <c:pt idx="6">
                  <c:v>Dog Bites</c:v>
                </c:pt>
                <c:pt idx="7">
                  <c:v>Skin Diseases</c:v>
                </c:pt>
                <c:pt idx="8">
                  <c:v>Threat of violence from common people</c:v>
                </c:pt>
              </c:strCache>
            </c:strRef>
          </c:cat>
          <c:val>
            <c:numRef>
              <c:f>Sheet2!$C$730:$C$738</c:f>
              <c:numCache>
                <c:formatCode>General</c:formatCode>
                <c:ptCount val="9"/>
                <c:pt idx="0">
                  <c:v>48</c:v>
                </c:pt>
                <c:pt idx="1">
                  <c:v>58</c:v>
                </c:pt>
                <c:pt idx="2">
                  <c:v>58</c:v>
                </c:pt>
                <c:pt idx="3">
                  <c:v>53</c:v>
                </c:pt>
                <c:pt idx="4">
                  <c:v>20</c:v>
                </c:pt>
                <c:pt idx="5">
                  <c:v>31</c:v>
                </c:pt>
                <c:pt idx="6">
                  <c:v>33</c:v>
                </c:pt>
                <c:pt idx="7">
                  <c:v>4</c:v>
                </c:pt>
                <c:pt idx="8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EA8-46DC-A8C5-754AB1EFA6A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Do you have any medical/ health insurance policy for an accident?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137752713343266"/>
          <c:y val="0.19967880577427821"/>
          <c:w val="0.49885652461381258"/>
          <c:h val="0.7468594825646793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F0B-443B-9585-E2D8D5A2BA0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F0B-443B-9585-E2D8D5A2BA0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F0B-443B-9585-E2D8D5A2BA0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F0B-443B-9585-E2D8D5A2BA0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F0B-443B-9585-E2D8D5A2BA0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F0B-443B-9585-E2D8D5A2BA0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F0B-443B-9585-E2D8D5A2BA0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5F0B-443B-9585-E2D8D5A2BA0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5F0B-443B-9585-E2D8D5A2BA0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Sheet2!$B$741:$B$742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Sheet2!$C$741:$C$742</c:f>
              <c:numCache>
                <c:formatCode>General</c:formatCode>
                <c:ptCount val="2"/>
                <c:pt idx="0">
                  <c:v>2</c:v>
                </c:pt>
                <c:pt idx="1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5F0B-443B-9585-E2D8D5A2BA0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What were the reasons you were not provided with a health/ medical insurance?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137752713343266"/>
          <c:y val="0.19967880577427821"/>
          <c:w val="0.49885652461381258"/>
          <c:h val="0.7468594825646793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204-4E79-BAD2-39A92CA4A55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204-4E79-BAD2-39A92CA4A55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204-4E79-BAD2-39A92CA4A55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204-4E79-BAD2-39A92CA4A55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204-4E79-BAD2-39A92CA4A55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204-4E79-BAD2-39A92CA4A55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204-4E79-BAD2-39A92CA4A55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204-4E79-BAD2-39A92CA4A55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204-4E79-BAD2-39A92CA4A55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Sheet2!$B$746:$B$748</c:f>
              <c:strCache>
                <c:ptCount val="3"/>
                <c:pt idx="0">
                  <c:v>Unaware of existing government health insurance schemes</c:v>
                </c:pt>
                <c:pt idx="1">
                  <c:v>LIC</c:v>
                </c:pt>
                <c:pt idx="2">
                  <c:v>Financially insolvent</c:v>
                </c:pt>
              </c:strCache>
            </c:strRef>
          </c:cat>
          <c:val>
            <c:numRef>
              <c:f>Sheet2!$C$746:$C$748</c:f>
              <c:numCache>
                <c:formatCode>General</c:formatCode>
                <c:ptCount val="3"/>
                <c:pt idx="0">
                  <c:v>37</c:v>
                </c:pt>
                <c:pt idx="1">
                  <c:v>1</c:v>
                </c:pt>
                <c:pt idx="2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204-4E79-BAD2-39A92CA4A55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If not, how did you acquire knowledge about conducting waste work?</a:t>
            </a:r>
            <a:endParaRPr lang="en-US" baseline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2BD-453F-A9C6-8F38F80016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2BD-453F-A9C6-8F38F800164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2BD-453F-A9C6-8F38F800164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2BD-453F-A9C6-8F38F800164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2BD-453F-A9C6-8F38F800164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2BD-453F-A9C6-8F38F800164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2BD-453F-A9C6-8F38F800164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Sheet2!$B$87:$B$88</c:f>
              <c:strCache>
                <c:ptCount val="2"/>
                <c:pt idx="0">
                  <c:v>Family Business</c:v>
                </c:pt>
                <c:pt idx="1">
                  <c:v>Self Taught</c:v>
                </c:pt>
              </c:strCache>
            </c:strRef>
          </c:cat>
          <c:val>
            <c:numRef>
              <c:f>Sheet2!$C$87:$C$88</c:f>
              <c:numCache>
                <c:formatCode>General</c:formatCode>
                <c:ptCount val="2"/>
                <c:pt idx="0">
                  <c:v>13</c:v>
                </c:pt>
                <c:pt idx="1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2BD-453F-A9C6-8F38F800164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Where do you get your waste from?</a:t>
            </a:r>
            <a:endParaRPr lang="en-US" baseline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E2E-474A-94BF-C7A2E1597E4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E2E-474A-94BF-C7A2E1597E4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E2E-474A-94BF-C7A2E1597E4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E2E-474A-94BF-C7A2E1597E4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E2E-474A-94BF-C7A2E1597E4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E2E-474A-94BF-C7A2E1597E4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E2E-474A-94BF-C7A2E1597E4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Sheet2!$B$92:$B$94</c:f>
              <c:strCache>
                <c:ptCount val="3"/>
                <c:pt idx="0">
                  <c:v>Door to door waste collectiom</c:v>
                </c:pt>
                <c:pt idx="1">
                  <c:v>Landfills</c:v>
                </c:pt>
                <c:pt idx="2">
                  <c:v>Working in MRF</c:v>
                </c:pt>
              </c:strCache>
            </c:strRef>
          </c:cat>
          <c:val>
            <c:numRef>
              <c:f>Sheet2!$C$92:$C$94</c:f>
              <c:numCache>
                <c:formatCode>General</c:formatCode>
                <c:ptCount val="3"/>
                <c:pt idx="0">
                  <c:v>18</c:v>
                </c:pt>
                <c:pt idx="1">
                  <c:v>31</c:v>
                </c:pt>
                <c:pt idx="2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E2E-474A-94BF-C7A2E1597E4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Are you an independent worker or organized with peers?</a:t>
            </a:r>
            <a:endParaRPr lang="en-US" baseline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F01-4F75-8975-C02677E6FC7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F01-4F75-8975-C02677E6FC7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F01-4F75-8975-C02677E6FC7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F01-4F75-8975-C02677E6FC7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F01-4F75-8975-C02677E6FC7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F01-4F75-8975-C02677E6FC7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F01-4F75-8975-C02677E6FC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Sheet2!$B$98:$B$99</c:f>
              <c:strCache>
                <c:ptCount val="2"/>
                <c:pt idx="0">
                  <c:v>Independent</c:v>
                </c:pt>
                <c:pt idx="1">
                  <c:v>Organised with peers</c:v>
                </c:pt>
              </c:strCache>
            </c:strRef>
          </c:cat>
          <c:val>
            <c:numRef>
              <c:f>Sheet2!$C$98:$C$99</c:f>
              <c:numCache>
                <c:formatCode>General</c:formatCode>
                <c:ptCount val="2"/>
                <c:pt idx="0">
                  <c:v>62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F01-4F75-8975-C02677E6FC7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Are you associated with any organisation ?</a:t>
            </a:r>
            <a:endParaRPr lang="en-US" baseline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954-4EB6-BE13-764C2112955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954-4EB6-BE13-764C2112955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954-4EB6-BE13-764C2112955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954-4EB6-BE13-764C2112955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954-4EB6-BE13-764C2112955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954-4EB6-BE13-764C2112955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954-4EB6-BE13-764C2112955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Sheet2!$B$103:$B$105</c:f>
              <c:strCache>
                <c:ptCount val="3"/>
                <c:pt idx="0">
                  <c:v>Chintan</c:v>
                </c:pt>
                <c:pt idx="1">
                  <c:v>Safai Sena</c:v>
                </c:pt>
                <c:pt idx="2">
                  <c:v>Chintan- Safai Sena</c:v>
                </c:pt>
              </c:strCache>
            </c:strRef>
          </c:cat>
          <c:val>
            <c:numRef>
              <c:f>Sheet2!$C$103:$C$105</c:f>
              <c:numCache>
                <c:formatCode>General</c:formatCode>
                <c:ptCount val="3"/>
                <c:pt idx="0">
                  <c:v>9</c:v>
                </c:pt>
                <c:pt idx="1">
                  <c:v>22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954-4EB6-BE13-764C2112955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Is waste picking your only income generating activity?</a:t>
            </a:r>
            <a:endParaRPr lang="en-US" baseline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FB2-4669-82AB-DDDF785C2E6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FB2-4669-82AB-DDDF785C2E6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FB2-4669-82AB-DDDF785C2E6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FB2-4669-82AB-DDDF785C2E6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FB2-4669-82AB-DDDF785C2E6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FB2-4669-82AB-DDDF785C2E6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FB2-4669-82AB-DDDF785C2E6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Sheet2!$B$110:$B$111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Sheet2!$C$110:$C$111</c:f>
              <c:numCache>
                <c:formatCode>General</c:formatCode>
                <c:ptCount val="2"/>
                <c:pt idx="0">
                  <c:v>56</c:v>
                </c:pt>
                <c:pt idx="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FB2-4669-82AB-DDDF785C2E6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How many hours do you work (on waste picking/waste management) a day?</a:t>
            </a:r>
            <a:endParaRPr lang="en-US" baseline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37E-480F-9A16-EFC4C5E8786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37E-480F-9A16-EFC4C5E8786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37E-480F-9A16-EFC4C5E8786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37E-480F-9A16-EFC4C5E8786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37E-480F-9A16-EFC4C5E8786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37E-480F-9A16-EFC4C5E8786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37E-480F-9A16-EFC4C5E8786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Sheet2!$B$115:$B$119</c:f>
              <c:strCache>
                <c:ptCount val="5"/>
                <c:pt idx="0">
                  <c:v>3-5 hours</c:v>
                </c:pt>
                <c:pt idx="1">
                  <c:v>5-7 hours</c:v>
                </c:pt>
                <c:pt idx="2">
                  <c:v>7-9 hours</c:v>
                </c:pt>
                <c:pt idx="3">
                  <c:v>Less than 3 hours</c:v>
                </c:pt>
                <c:pt idx="4">
                  <c:v>More than 10 hours</c:v>
                </c:pt>
              </c:strCache>
            </c:strRef>
          </c:cat>
          <c:val>
            <c:numRef>
              <c:f>Sheet2!$C$115:$C$119</c:f>
              <c:numCache>
                <c:formatCode>General</c:formatCode>
                <c:ptCount val="5"/>
                <c:pt idx="0">
                  <c:v>10</c:v>
                </c:pt>
                <c:pt idx="1">
                  <c:v>15</c:v>
                </c:pt>
                <c:pt idx="2">
                  <c:v>34</c:v>
                </c:pt>
                <c:pt idx="3">
                  <c:v>1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37E-480F-9A16-EFC4C5E8786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How many days do you work (on waste picking/waste management) a week?</a:t>
            </a:r>
            <a:endParaRPr lang="en-US" baseline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2B1-4B73-8580-A0F9FE9A07C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2B1-4B73-8580-A0F9FE9A07C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2B1-4B73-8580-A0F9FE9A07C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2B1-4B73-8580-A0F9FE9A07C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2B1-4B73-8580-A0F9FE9A07C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2B1-4B73-8580-A0F9FE9A07C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2B1-4B73-8580-A0F9FE9A07C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Sheet2!$B$123:$B$126</c:f>
              <c:strCache>
                <c:ptCount val="4"/>
                <c:pt idx="0">
                  <c:v>1-2 days a week</c:v>
                </c:pt>
                <c:pt idx="1">
                  <c:v>3-4 days a week</c:v>
                </c:pt>
                <c:pt idx="2">
                  <c:v>4-5 days a week</c:v>
                </c:pt>
                <c:pt idx="3">
                  <c:v>More than 5 days a week</c:v>
                </c:pt>
              </c:strCache>
            </c:strRef>
          </c:cat>
          <c:val>
            <c:numRef>
              <c:f>Sheet2!$C$123:$C$126</c:f>
              <c:numCache>
                <c:formatCode>General</c:formatCode>
                <c:ptCount val="4"/>
                <c:pt idx="0">
                  <c:v>16</c:v>
                </c:pt>
                <c:pt idx="1">
                  <c:v>9</c:v>
                </c:pt>
                <c:pt idx="2">
                  <c:v>14</c:v>
                </c:pt>
                <c:pt idx="3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2B1-4B73-8580-A0F9FE9A07C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How often do you sell your materials?</a:t>
            </a:r>
            <a:endParaRPr lang="en-US" baseline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6CA-4B8E-AEE1-307F07D0DE7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6CA-4B8E-AEE1-307F07D0DE7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6CA-4B8E-AEE1-307F07D0DE7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6CA-4B8E-AEE1-307F07D0DE7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6CA-4B8E-AEE1-307F07D0DE7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6CA-4B8E-AEE1-307F07D0DE7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6CA-4B8E-AEE1-307F07D0DE7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Sheet2!$B$130:$B$133</c:f>
              <c:strCache>
                <c:ptCount val="4"/>
                <c:pt idx="0">
                  <c:v>1-2 days a week</c:v>
                </c:pt>
                <c:pt idx="1">
                  <c:v>3-4 days a week</c:v>
                </c:pt>
                <c:pt idx="2">
                  <c:v>4-5 days a week</c:v>
                </c:pt>
                <c:pt idx="3">
                  <c:v>More than 5 days a week</c:v>
                </c:pt>
              </c:strCache>
            </c:strRef>
          </c:cat>
          <c:val>
            <c:numRef>
              <c:f>Sheet2!$C$130:$C$133</c:f>
              <c:numCache>
                <c:formatCode>General</c:formatCode>
                <c:ptCount val="4"/>
                <c:pt idx="0">
                  <c:v>16</c:v>
                </c:pt>
                <c:pt idx="1">
                  <c:v>9</c:v>
                </c:pt>
                <c:pt idx="2">
                  <c:v>14</c:v>
                </c:pt>
                <c:pt idx="3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6CA-4B8E-AEE1-307F07D0DE7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Participating</a:t>
            </a:r>
            <a:r>
              <a:rPr lang="en-IN" baseline="0"/>
              <a:t> Age Groups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88E-4328-A910-8730810326B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88E-4328-A910-8730810326B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885-4DFB-A3EF-0CE44E26B73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885-4DFB-A3EF-0CE44E26B73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885-4DFB-A3EF-0CE44E26B73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Sheet2!$B$12:$B$16</c:f>
              <c:strCache>
                <c:ptCount val="5"/>
                <c:pt idx="0">
                  <c:v>15-20 years</c:v>
                </c:pt>
                <c:pt idx="1">
                  <c:v>20-30 years</c:v>
                </c:pt>
                <c:pt idx="2">
                  <c:v>30-40 years</c:v>
                </c:pt>
                <c:pt idx="3">
                  <c:v>40-50 years</c:v>
                </c:pt>
                <c:pt idx="4">
                  <c:v>Above 50 years</c:v>
                </c:pt>
              </c:strCache>
            </c:strRef>
          </c:cat>
          <c:val>
            <c:numRef>
              <c:f>Sheet2!$C$12:$C$16</c:f>
              <c:numCache>
                <c:formatCode>General</c:formatCode>
                <c:ptCount val="5"/>
                <c:pt idx="0">
                  <c:v>3</c:v>
                </c:pt>
                <c:pt idx="1">
                  <c:v>27</c:v>
                </c:pt>
                <c:pt idx="2">
                  <c:v>22</c:v>
                </c:pt>
                <c:pt idx="3">
                  <c:v>12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88E-4328-A910-8730810326B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Who do you sell to? </a:t>
            </a:r>
            <a:endParaRPr lang="en-US" baseline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1E9-4145-BDE9-292134C346E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1E9-4145-BDE9-292134C346E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1E9-4145-BDE9-292134C346E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1E9-4145-BDE9-292134C346E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1E9-4145-BDE9-292134C346E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1E9-4145-BDE9-292134C346E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1E9-4145-BDE9-292134C346E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Sheet2!$B$137:$B$139</c:f>
              <c:strCache>
                <c:ptCount val="3"/>
                <c:pt idx="0">
                  <c:v>Small scale junk dealers</c:v>
                </c:pt>
                <c:pt idx="1">
                  <c:v>Waste aggregators</c:v>
                </c:pt>
                <c:pt idx="2">
                  <c:v>Working at MRF</c:v>
                </c:pt>
              </c:strCache>
            </c:strRef>
          </c:cat>
          <c:val>
            <c:numRef>
              <c:f>Sheet2!$C$137:$C$139</c:f>
              <c:numCache>
                <c:formatCode>General</c:formatCode>
                <c:ptCount val="3"/>
                <c:pt idx="0">
                  <c:v>34</c:v>
                </c:pt>
                <c:pt idx="1">
                  <c:v>15</c:v>
                </c:pt>
                <c:pt idx="2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1E9-4145-BDE9-292134C346E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How do you choose your buyer? </a:t>
            </a:r>
            <a:endParaRPr lang="en-US" baseline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969-4BE6-A871-1F98DBB31BA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969-4BE6-A871-1F98DBB31BA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969-4BE6-A871-1F98DBB31BA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969-4BE6-A871-1F98DBB31BA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969-4BE6-A871-1F98DBB31BA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969-4BE6-A871-1F98DBB31BA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969-4BE6-A871-1F98DBB31BA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Sheet2!$B$143:$B$147</c:f>
              <c:strCache>
                <c:ptCount val="5"/>
                <c:pt idx="0">
                  <c:v>Location of buyer</c:v>
                </c:pt>
                <c:pt idx="1">
                  <c:v>Through word of mouth</c:v>
                </c:pt>
                <c:pt idx="2">
                  <c:v>Time duration of payment</c:v>
                </c:pt>
                <c:pt idx="3">
                  <c:v>Do not sell waste, because working as a segregator in MRF</c:v>
                </c:pt>
                <c:pt idx="4">
                  <c:v>According to price of materials</c:v>
                </c:pt>
              </c:strCache>
            </c:strRef>
          </c:cat>
          <c:val>
            <c:numRef>
              <c:f>Sheet2!$C$143:$C$147</c:f>
              <c:numCache>
                <c:formatCode>General</c:formatCode>
                <c:ptCount val="5"/>
                <c:pt idx="0">
                  <c:v>45</c:v>
                </c:pt>
                <c:pt idx="1">
                  <c:v>16</c:v>
                </c:pt>
                <c:pt idx="2">
                  <c:v>26</c:v>
                </c:pt>
                <c:pt idx="3">
                  <c:v>1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969-4BE6-A871-1F98DBB31BA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Who was the first contact to tell you about waste work?</a:t>
            </a:r>
            <a:endParaRPr lang="en-US" baseline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572-4E96-AAF5-C287C28762F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572-4E96-AAF5-C287C28762F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572-4E96-AAF5-C287C28762F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572-4E96-AAF5-C287C28762F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572-4E96-AAF5-C287C28762F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572-4E96-AAF5-C287C28762F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572-4E96-AAF5-C287C28762F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Sheet2!$B$150:$B$154</c:f>
              <c:strCache>
                <c:ptCount val="5"/>
                <c:pt idx="0">
                  <c:v>Chintan Person</c:v>
                </c:pt>
                <c:pt idx="1">
                  <c:v>Family member</c:v>
                </c:pt>
                <c:pt idx="2">
                  <c:v>Friend</c:v>
                </c:pt>
                <c:pt idx="3">
                  <c:v>Neighbours/ Padosi</c:v>
                </c:pt>
                <c:pt idx="4">
                  <c:v>Self</c:v>
                </c:pt>
              </c:strCache>
            </c:strRef>
          </c:cat>
          <c:val>
            <c:numRef>
              <c:f>Sheet2!$C$150:$C$154</c:f>
              <c:numCache>
                <c:formatCode>General</c:formatCode>
                <c:ptCount val="5"/>
                <c:pt idx="0">
                  <c:v>5</c:v>
                </c:pt>
                <c:pt idx="1">
                  <c:v>40</c:v>
                </c:pt>
                <c:pt idx="2">
                  <c:v>15</c:v>
                </c:pt>
                <c:pt idx="3">
                  <c:v>1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572-4E96-AAF5-C287C28762F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How much time do you take to finish the work? (waste work)</a:t>
            </a:r>
            <a:endParaRPr lang="en-US" baseline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CFC-4E17-AE59-8FF7BB7A0B1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CFC-4E17-AE59-8FF7BB7A0B1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CFC-4E17-AE59-8FF7BB7A0B1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CFC-4E17-AE59-8FF7BB7A0B1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CFC-4E17-AE59-8FF7BB7A0B1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CFC-4E17-AE59-8FF7BB7A0B1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CFC-4E17-AE59-8FF7BB7A0B1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Sheet2!$B$158:$B$162</c:f>
              <c:strCache>
                <c:ptCount val="5"/>
                <c:pt idx="0">
                  <c:v>2-3 hours</c:v>
                </c:pt>
                <c:pt idx="1">
                  <c:v>3-5 hours</c:v>
                </c:pt>
                <c:pt idx="2">
                  <c:v>5-7 hours</c:v>
                </c:pt>
                <c:pt idx="3">
                  <c:v>7-9 hours</c:v>
                </c:pt>
                <c:pt idx="4">
                  <c:v>More than 9 hours</c:v>
                </c:pt>
              </c:strCache>
            </c:strRef>
          </c:cat>
          <c:val>
            <c:numRef>
              <c:f>Sheet2!$C$158:$C$162</c:f>
              <c:numCache>
                <c:formatCode>General</c:formatCode>
                <c:ptCount val="5"/>
                <c:pt idx="0">
                  <c:v>4</c:v>
                </c:pt>
                <c:pt idx="1">
                  <c:v>11</c:v>
                </c:pt>
                <c:pt idx="2">
                  <c:v>14</c:v>
                </c:pt>
                <c:pt idx="3">
                  <c:v>29</c:v>
                </c:pt>
                <c:pt idx="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CFC-4E17-AE59-8FF7BB7A0B1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Do you employ any labour assistance?</a:t>
            </a:r>
            <a:endParaRPr lang="en-US" baseline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962-49C1-A6DC-27E7F2993BC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962-49C1-A6DC-27E7F2993BC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962-49C1-A6DC-27E7F2993BC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962-49C1-A6DC-27E7F2993BC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962-49C1-A6DC-27E7F2993BC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962-49C1-A6DC-27E7F2993BC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962-49C1-A6DC-27E7F2993BC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Sheet2!$B$166:$B$167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Sheet2!$C$166:$C$167</c:f>
              <c:numCache>
                <c:formatCode>General</c:formatCode>
                <c:ptCount val="2"/>
                <c:pt idx="0">
                  <c:v>0</c:v>
                </c:pt>
                <c:pt idx="1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962-49C1-A6DC-27E7F2993BC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If your response to question 21 is yes,  how many times a week?</a:t>
            </a:r>
            <a:endParaRPr lang="en-US" baseline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622-4ACF-A2E6-596E353F69C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622-4ACF-A2E6-596E353F69C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622-4ACF-A2E6-596E353F69C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622-4ACF-A2E6-596E353F69C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622-4ACF-A2E6-596E353F69C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622-4ACF-A2E6-596E353F69C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622-4ACF-A2E6-596E353F69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Sheet2!$B$171:$B$173</c:f>
              <c:strCache>
                <c:ptCount val="3"/>
                <c:pt idx="0">
                  <c:v>1-2 times a week</c:v>
                </c:pt>
                <c:pt idx="1">
                  <c:v>3-4 times a week</c:v>
                </c:pt>
                <c:pt idx="2">
                  <c:v>4-5 times a week</c:v>
                </c:pt>
              </c:strCache>
            </c:strRef>
          </c:cat>
          <c:val>
            <c:numRef>
              <c:f>Sheet2!$C$171:$C$173</c:f>
              <c:numCache>
                <c:formatCode>General</c:formatCode>
                <c:ptCount val="3"/>
                <c:pt idx="0">
                  <c:v>12</c:v>
                </c:pt>
                <c:pt idx="1">
                  <c:v>2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622-4ACF-A2E6-596E353F69C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Which kind of plastics do you segregate each week?</a:t>
            </a:r>
            <a:endParaRPr lang="en-US" baseline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641-44E0-97AB-ED35EA4E5C4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641-44E0-97AB-ED35EA4E5C4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641-44E0-97AB-ED35EA4E5C4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641-44E0-97AB-ED35EA4E5C4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641-44E0-97AB-ED35EA4E5C4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641-44E0-97AB-ED35EA4E5C4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641-44E0-97AB-ED35EA4E5C4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Sheet2!$B$177:$B$182</c:f>
              <c:strCache>
                <c:ptCount val="6"/>
                <c:pt idx="0">
                  <c:v>HDPE (Dabba plastic)</c:v>
                </c:pt>
                <c:pt idx="1">
                  <c:v>Mix Plastic (Guddi plastic)</c:v>
                </c:pt>
                <c:pt idx="2">
                  <c:v>Polypropylene (PP)</c:v>
                </c:pt>
                <c:pt idx="3">
                  <c:v>Polyethylene Terephthalate (PET )Bottle</c:v>
                </c:pt>
                <c:pt idx="4">
                  <c:v>PE/HM (Kali panni )</c:v>
                </c:pt>
                <c:pt idx="5">
                  <c:v>Sabhi prakar ki plastic</c:v>
                </c:pt>
              </c:strCache>
            </c:strRef>
          </c:cat>
          <c:val>
            <c:numRef>
              <c:f>Sheet2!$C$177:$C$182</c:f>
              <c:numCache>
                <c:formatCode>General</c:formatCode>
                <c:ptCount val="6"/>
                <c:pt idx="0">
                  <c:v>62</c:v>
                </c:pt>
                <c:pt idx="1">
                  <c:v>63</c:v>
                </c:pt>
                <c:pt idx="2">
                  <c:v>62</c:v>
                </c:pt>
                <c:pt idx="3">
                  <c:v>60</c:v>
                </c:pt>
                <c:pt idx="4">
                  <c:v>51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641-44E0-97AB-ED35EA4E5C4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Weekly procurement of HDPE</a:t>
            </a:r>
            <a:endParaRPr lang="en-US" baseline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B59-425F-834C-A6805CE0F4F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B59-425F-834C-A6805CE0F4F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B59-425F-834C-A6805CE0F4F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B59-425F-834C-A6805CE0F4F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B59-425F-834C-A6805CE0F4F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B59-425F-834C-A6805CE0F4F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B59-425F-834C-A6805CE0F4F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Sheet2!$B$185:$B$189</c:f>
              <c:strCache>
                <c:ptCount val="5"/>
                <c:pt idx="0">
                  <c:v>1-2 kgs</c:v>
                </c:pt>
                <c:pt idx="1">
                  <c:v>2-5 kgs</c:v>
                </c:pt>
                <c:pt idx="2">
                  <c:v>5-8 kgs</c:v>
                </c:pt>
                <c:pt idx="3">
                  <c:v>8-10 kgs</c:v>
                </c:pt>
                <c:pt idx="4">
                  <c:v>More than 10 kgs</c:v>
                </c:pt>
              </c:strCache>
            </c:strRef>
          </c:cat>
          <c:val>
            <c:numRef>
              <c:f>Sheet2!$C$185:$C$189</c:f>
              <c:numCache>
                <c:formatCode>General</c:formatCode>
                <c:ptCount val="5"/>
                <c:pt idx="0">
                  <c:v>3</c:v>
                </c:pt>
                <c:pt idx="1">
                  <c:v>12</c:v>
                </c:pt>
                <c:pt idx="2">
                  <c:v>13</c:v>
                </c:pt>
                <c:pt idx="3">
                  <c:v>12</c:v>
                </c:pt>
                <c:pt idx="4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B59-425F-834C-A6805CE0F4F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Weekly procurement of Mixed plastic</a:t>
            </a:r>
            <a:endParaRPr lang="en-US" baseline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D53-46AD-92BF-969CE7A6CAB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D53-46AD-92BF-969CE7A6CAB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D53-46AD-92BF-969CE7A6CAB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D53-46AD-92BF-969CE7A6CAB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D53-46AD-92BF-969CE7A6CAB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D53-46AD-92BF-969CE7A6CAB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D53-46AD-92BF-969CE7A6CAB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Sheet2!$B$193:$B$197</c:f>
              <c:strCache>
                <c:ptCount val="5"/>
                <c:pt idx="0">
                  <c:v>1-2 kgs</c:v>
                </c:pt>
                <c:pt idx="1">
                  <c:v>2-5 kgs</c:v>
                </c:pt>
                <c:pt idx="2">
                  <c:v>5-8 kgs</c:v>
                </c:pt>
                <c:pt idx="3">
                  <c:v>8-10 kgs</c:v>
                </c:pt>
                <c:pt idx="4">
                  <c:v>More than 10 kgs</c:v>
                </c:pt>
              </c:strCache>
            </c:strRef>
          </c:cat>
          <c:val>
            <c:numRef>
              <c:f>Sheet2!$C$193:$C$197</c:f>
              <c:numCache>
                <c:formatCode>General</c:formatCode>
                <c:ptCount val="5"/>
                <c:pt idx="0">
                  <c:v>4</c:v>
                </c:pt>
                <c:pt idx="1">
                  <c:v>17</c:v>
                </c:pt>
                <c:pt idx="2">
                  <c:v>15</c:v>
                </c:pt>
                <c:pt idx="3">
                  <c:v>7</c:v>
                </c:pt>
                <c:pt idx="4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D53-46AD-92BF-969CE7A6CAB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Weekly procurement of Polypropylene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4E9-4A48-BF0F-4A0AF4C246C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4E9-4A48-BF0F-4A0AF4C246C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4E9-4A48-BF0F-4A0AF4C246C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4E9-4A48-BF0F-4A0AF4C246C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4E9-4A48-BF0F-4A0AF4C246C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4E9-4A48-BF0F-4A0AF4C246C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4E9-4A48-BF0F-4A0AF4C246C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Sheet2!$B$201:$B$205</c:f>
              <c:strCache>
                <c:ptCount val="5"/>
                <c:pt idx="0">
                  <c:v>1-2 kgs</c:v>
                </c:pt>
                <c:pt idx="1">
                  <c:v>2-5 kgs</c:v>
                </c:pt>
                <c:pt idx="2">
                  <c:v>5-8 kgs</c:v>
                </c:pt>
                <c:pt idx="3">
                  <c:v>8-10 kgs</c:v>
                </c:pt>
                <c:pt idx="4">
                  <c:v>More than 10 kgs</c:v>
                </c:pt>
              </c:strCache>
            </c:strRef>
          </c:cat>
          <c:val>
            <c:numRef>
              <c:f>Sheet2!$C$201:$C$205</c:f>
              <c:numCache>
                <c:formatCode>General</c:formatCode>
                <c:ptCount val="5"/>
                <c:pt idx="0">
                  <c:v>9</c:v>
                </c:pt>
                <c:pt idx="1">
                  <c:v>19</c:v>
                </c:pt>
                <c:pt idx="2">
                  <c:v>6</c:v>
                </c:pt>
                <c:pt idx="3">
                  <c:v>5</c:v>
                </c:pt>
                <c:pt idx="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4E9-4A48-BF0F-4A0AF4C246C3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Participating</a:t>
            </a:r>
            <a:r>
              <a:rPr lang="en-IN" baseline="0"/>
              <a:t> Household size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70D-4B9B-9C93-55BEC5F2B86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70D-4B9B-9C93-55BEC5F2B86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70D-4B9B-9C93-55BEC5F2B86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70D-4B9B-9C93-55BEC5F2B86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70D-4B9B-9C93-55BEC5F2B86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70D-4B9B-9C93-55BEC5F2B86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Sheet2!$B$20:$B$24</c:f>
              <c:strCache>
                <c:ptCount val="5"/>
                <c:pt idx="0">
                  <c:v>Less than 2 people</c:v>
                </c:pt>
                <c:pt idx="1">
                  <c:v>2-4 people</c:v>
                </c:pt>
                <c:pt idx="2">
                  <c:v>4-6 people</c:v>
                </c:pt>
                <c:pt idx="3">
                  <c:v>6-8 people</c:v>
                </c:pt>
                <c:pt idx="4">
                  <c:v>8-10 people</c:v>
                </c:pt>
              </c:strCache>
            </c:strRef>
          </c:cat>
          <c:val>
            <c:numRef>
              <c:f>Sheet2!$C$20:$C$24</c:f>
              <c:numCache>
                <c:formatCode>General</c:formatCode>
                <c:ptCount val="5"/>
                <c:pt idx="0">
                  <c:v>2</c:v>
                </c:pt>
                <c:pt idx="1">
                  <c:v>26</c:v>
                </c:pt>
                <c:pt idx="2">
                  <c:v>25</c:v>
                </c:pt>
                <c:pt idx="3">
                  <c:v>10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70D-4B9B-9C93-55BEC5F2B86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Weekly procurement of Polyethylene Terephthalate (PET) Bottle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9C-452C-A79B-ED4495F4FAF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9C-452C-A79B-ED4495F4FAF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9C-452C-A79B-ED4495F4FAF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9C-452C-A79B-ED4495F4FAF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9C-452C-A79B-ED4495F4FAF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9C-452C-A79B-ED4495F4FAF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9C-452C-A79B-ED4495F4FAF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Sheet2!$B$209:$B$213</c:f>
              <c:strCache>
                <c:ptCount val="5"/>
                <c:pt idx="0">
                  <c:v>1-2 kgs</c:v>
                </c:pt>
                <c:pt idx="1">
                  <c:v>2-5 kgs</c:v>
                </c:pt>
                <c:pt idx="2">
                  <c:v>5-8 kgs</c:v>
                </c:pt>
                <c:pt idx="3">
                  <c:v>8-10 kgs</c:v>
                </c:pt>
                <c:pt idx="4">
                  <c:v>More than 10 kgs</c:v>
                </c:pt>
              </c:strCache>
            </c:strRef>
          </c:cat>
          <c:val>
            <c:numRef>
              <c:f>Sheet2!$C$209:$C$213</c:f>
              <c:numCache>
                <c:formatCode>General</c:formatCode>
                <c:ptCount val="5"/>
                <c:pt idx="0">
                  <c:v>7</c:v>
                </c:pt>
                <c:pt idx="1">
                  <c:v>21</c:v>
                </c:pt>
                <c:pt idx="2">
                  <c:v>10</c:v>
                </c:pt>
                <c:pt idx="3">
                  <c:v>5</c:v>
                </c:pt>
                <c:pt idx="4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A9C-452C-A79B-ED4495F4FAF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Weekly procurement [PE/HM (Kali panni 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FCE-48DC-85AC-A5074004828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FCE-48DC-85AC-A5074004828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FCE-48DC-85AC-A5074004828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FCE-48DC-85AC-A5074004828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FCE-48DC-85AC-A5074004828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FCE-48DC-85AC-A5074004828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FCE-48DC-85AC-A5074004828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Sheet2!$B$217:$B$221</c:f>
              <c:strCache>
                <c:ptCount val="5"/>
                <c:pt idx="0">
                  <c:v>1-2 kgs</c:v>
                </c:pt>
                <c:pt idx="1">
                  <c:v>2-5 kgs</c:v>
                </c:pt>
                <c:pt idx="2">
                  <c:v>5-8 kgs</c:v>
                </c:pt>
                <c:pt idx="3">
                  <c:v>8-10 kgs</c:v>
                </c:pt>
                <c:pt idx="4">
                  <c:v>More than 10 kgs</c:v>
                </c:pt>
              </c:strCache>
            </c:strRef>
          </c:cat>
          <c:val>
            <c:numRef>
              <c:f>Sheet2!$C$217:$C$221</c:f>
              <c:numCache>
                <c:formatCode>General</c:formatCode>
                <c:ptCount val="5"/>
                <c:pt idx="0">
                  <c:v>13</c:v>
                </c:pt>
                <c:pt idx="1">
                  <c:v>15</c:v>
                </c:pt>
                <c:pt idx="2">
                  <c:v>4</c:v>
                </c:pt>
                <c:pt idx="3">
                  <c:v>1</c:v>
                </c:pt>
                <c:pt idx="4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FCE-48DC-85AC-A5074004828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Market rate per kg- HDPE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75F-436C-A754-57F3B254A90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75F-436C-A754-57F3B254A90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75F-436C-A754-57F3B254A90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75F-436C-A754-57F3B254A90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75F-436C-A754-57F3B254A90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75F-436C-A754-57F3B254A90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75F-436C-A754-57F3B254A9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Sheet2!$B$225:$B$230</c:f>
              <c:strCache>
                <c:ptCount val="6"/>
                <c:pt idx="0">
                  <c:v>Above Rs. 25</c:v>
                </c:pt>
                <c:pt idx="1">
                  <c:v>Rs. 10-15</c:v>
                </c:pt>
                <c:pt idx="2">
                  <c:v>Rs. 1-5</c:v>
                </c:pt>
                <c:pt idx="3">
                  <c:v>Rs. 15-20</c:v>
                </c:pt>
                <c:pt idx="4">
                  <c:v>Rs. 20-25</c:v>
                </c:pt>
                <c:pt idx="5">
                  <c:v>Rs.5-10</c:v>
                </c:pt>
              </c:strCache>
            </c:strRef>
          </c:cat>
          <c:val>
            <c:numRef>
              <c:f>Sheet2!$C$225:$C$230</c:f>
              <c:numCache>
                <c:formatCode>General</c:formatCode>
                <c:ptCount val="6"/>
                <c:pt idx="0">
                  <c:v>4</c:v>
                </c:pt>
                <c:pt idx="1">
                  <c:v>24</c:v>
                </c:pt>
                <c:pt idx="2">
                  <c:v>2</c:v>
                </c:pt>
                <c:pt idx="3">
                  <c:v>8</c:v>
                </c:pt>
                <c:pt idx="4">
                  <c:v>2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75F-436C-A754-57F3B254A90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Market rate per kg- Mixed plastic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D33-4FF3-AFB8-DAE4B25B9F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D33-4FF3-AFB8-DAE4B25B9F4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D33-4FF3-AFB8-DAE4B25B9F4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D33-4FF3-AFB8-DAE4B25B9F4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D33-4FF3-AFB8-DAE4B25B9F4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D33-4FF3-AFB8-DAE4B25B9F4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D33-4FF3-AFB8-DAE4B25B9F4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Sheet2!$B$234:$B$239</c:f>
              <c:strCache>
                <c:ptCount val="6"/>
                <c:pt idx="0">
                  <c:v>Above Rs. 25</c:v>
                </c:pt>
                <c:pt idx="1">
                  <c:v>Rs. 10-15</c:v>
                </c:pt>
                <c:pt idx="2">
                  <c:v>Rs. 1-5</c:v>
                </c:pt>
                <c:pt idx="3">
                  <c:v>Rs. 15-20</c:v>
                </c:pt>
                <c:pt idx="4">
                  <c:v>Rs. 20-25</c:v>
                </c:pt>
                <c:pt idx="5">
                  <c:v>Rs.5-10</c:v>
                </c:pt>
              </c:strCache>
            </c:strRef>
          </c:cat>
          <c:val>
            <c:numRef>
              <c:f>Sheet2!$C$234:$C$239</c:f>
              <c:numCache>
                <c:formatCode>General</c:formatCode>
                <c:ptCount val="6"/>
                <c:pt idx="0">
                  <c:v>0</c:v>
                </c:pt>
                <c:pt idx="1">
                  <c:v>9</c:v>
                </c:pt>
                <c:pt idx="2">
                  <c:v>11</c:v>
                </c:pt>
                <c:pt idx="3">
                  <c:v>7</c:v>
                </c:pt>
                <c:pt idx="4">
                  <c:v>4</c:v>
                </c:pt>
                <c:pt idx="5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D33-4FF3-AFB8-DAE4B25B9F4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Market rate per kg- Polypropylene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BE7-46B5-ABDF-A21F134A043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BE7-46B5-ABDF-A21F134A043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BE7-46B5-ABDF-A21F134A043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BE7-46B5-ABDF-A21F134A043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BE7-46B5-ABDF-A21F134A043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BE7-46B5-ABDF-A21F134A043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BE7-46B5-ABDF-A21F134A04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Sheet2!$B$243:$B$248</c:f>
              <c:strCache>
                <c:ptCount val="6"/>
                <c:pt idx="0">
                  <c:v>Above Rs. 25</c:v>
                </c:pt>
                <c:pt idx="1">
                  <c:v>Rs. 10-15</c:v>
                </c:pt>
                <c:pt idx="2">
                  <c:v>Rs. 1-5</c:v>
                </c:pt>
                <c:pt idx="3">
                  <c:v>Rs. 15-20</c:v>
                </c:pt>
                <c:pt idx="4">
                  <c:v>Rs. 20-25</c:v>
                </c:pt>
                <c:pt idx="5">
                  <c:v>Rs.5-10</c:v>
                </c:pt>
              </c:strCache>
            </c:strRef>
          </c:cat>
          <c:val>
            <c:numRef>
              <c:f>Sheet2!$C$243:$C$248</c:f>
              <c:numCache>
                <c:formatCode>General</c:formatCode>
                <c:ptCount val="6"/>
                <c:pt idx="0">
                  <c:v>0</c:v>
                </c:pt>
                <c:pt idx="1">
                  <c:v>8</c:v>
                </c:pt>
                <c:pt idx="2">
                  <c:v>17</c:v>
                </c:pt>
                <c:pt idx="3">
                  <c:v>2</c:v>
                </c:pt>
                <c:pt idx="4">
                  <c:v>3</c:v>
                </c:pt>
                <c:pt idx="5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BE7-46B5-ABDF-A21F134A043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Market rate per kg- Polyethylene Terephthalate (PET) Bottle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8A6-4895-AD6F-04971F903DB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8A6-4895-AD6F-04971F903DB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8A6-4895-AD6F-04971F903DB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8A6-4895-AD6F-04971F903DB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8A6-4895-AD6F-04971F903DB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8A6-4895-AD6F-04971F903DB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8A6-4895-AD6F-04971F903DB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Sheet2!$B$252:$B$257</c:f>
              <c:strCache>
                <c:ptCount val="6"/>
                <c:pt idx="0">
                  <c:v>Above Rs. 25</c:v>
                </c:pt>
                <c:pt idx="1">
                  <c:v>Rs. 10-15</c:v>
                </c:pt>
                <c:pt idx="2">
                  <c:v>Rs. 1-5</c:v>
                </c:pt>
                <c:pt idx="3">
                  <c:v>Rs. 15-20</c:v>
                </c:pt>
                <c:pt idx="4">
                  <c:v>Rs. 20-25</c:v>
                </c:pt>
                <c:pt idx="5">
                  <c:v>Rs.5-10</c:v>
                </c:pt>
              </c:strCache>
            </c:strRef>
          </c:cat>
          <c:val>
            <c:numRef>
              <c:f>Sheet2!$C$252:$C$257</c:f>
              <c:numCache>
                <c:formatCode>General</c:formatCode>
                <c:ptCount val="6"/>
                <c:pt idx="0">
                  <c:v>0</c:v>
                </c:pt>
                <c:pt idx="1">
                  <c:v>7</c:v>
                </c:pt>
                <c:pt idx="2">
                  <c:v>10</c:v>
                </c:pt>
                <c:pt idx="3">
                  <c:v>6</c:v>
                </c:pt>
                <c:pt idx="4">
                  <c:v>3</c:v>
                </c:pt>
                <c:pt idx="5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8A6-4895-AD6F-04971F903DB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Market rate per kg- EE/ HM- Kali Panni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1E1-4110-AFE8-B9CB30614F0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1E1-4110-AFE8-B9CB30614F0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1E1-4110-AFE8-B9CB30614F0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1E1-4110-AFE8-B9CB30614F0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1E1-4110-AFE8-B9CB30614F0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1E1-4110-AFE8-B9CB30614F0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1E1-4110-AFE8-B9CB30614F0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Sheet2!$B$261:$B$266</c:f>
              <c:strCache>
                <c:ptCount val="6"/>
                <c:pt idx="0">
                  <c:v>Above Rs. 25</c:v>
                </c:pt>
                <c:pt idx="1">
                  <c:v>Rs. 10-15</c:v>
                </c:pt>
                <c:pt idx="2">
                  <c:v>Rs. 1-5</c:v>
                </c:pt>
                <c:pt idx="3">
                  <c:v>Rs. 15-20</c:v>
                </c:pt>
                <c:pt idx="4">
                  <c:v>Rs. 20-25</c:v>
                </c:pt>
                <c:pt idx="5">
                  <c:v>Rs.5-10</c:v>
                </c:pt>
              </c:strCache>
            </c:strRef>
          </c:cat>
          <c:val>
            <c:numRef>
              <c:f>Sheet2!$C$261:$C$266</c:f>
              <c:numCache>
                <c:formatCode>General</c:formatCode>
                <c:ptCount val="6"/>
                <c:pt idx="0">
                  <c:v>0</c:v>
                </c:pt>
                <c:pt idx="1">
                  <c:v>6</c:v>
                </c:pt>
                <c:pt idx="2">
                  <c:v>15</c:v>
                </c:pt>
                <c:pt idx="3">
                  <c:v>2</c:v>
                </c:pt>
                <c:pt idx="4">
                  <c:v>0</c:v>
                </c:pt>
                <c:pt idx="5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1E1-4110-AFE8-B9CB30614F0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Are there any other kinds of waste that you work with apart from plastics?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6133969353415881"/>
          <c:y val="0.29527405415786445"/>
          <c:w val="0.45224112131211813"/>
          <c:h val="0.6645738429037834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A00-4FE5-B942-E1ABBDB4495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A00-4FE5-B942-E1ABBDB4495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A00-4FE5-B942-E1ABBDB4495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A00-4FE5-B942-E1ABBDB4495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A00-4FE5-B942-E1ABBDB4495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A00-4FE5-B942-E1ABBDB4495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A00-4FE5-B942-E1ABBDB449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Sheet2!$B$270:$B$271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Sheet2!$C$270:$C$271</c:f>
              <c:numCache>
                <c:formatCode>General</c:formatCode>
                <c:ptCount val="2"/>
                <c:pt idx="0">
                  <c:v>55</c:v>
                </c:pt>
                <c:pt idx="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A00-4FE5-B942-E1ABBDB4495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What are the other types of waste that you work with?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6133969353415881"/>
          <c:y val="0.29527405415786445"/>
          <c:w val="0.45224112131211813"/>
          <c:h val="0.6645738429037834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96B-471E-AC47-96DA0B663AE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96B-471E-AC47-96DA0B663AE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96B-471E-AC47-96DA0B663AE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96B-471E-AC47-96DA0B663AE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96B-471E-AC47-96DA0B663AE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96B-471E-AC47-96DA0B663AE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96B-471E-AC47-96DA0B663AE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Sheet2!$B$275:$B$281</c:f>
              <c:strCache>
                <c:ptCount val="7"/>
                <c:pt idx="0">
                  <c:v>Newspaper/Raddi</c:v>
                </c:pt>
                <c:pt idx="1">
                  <c:v>Glass Bottles</c:v>
                </c:pt>
                <c:pt idx="2">
                  <c:v>Metal</c:v>
                </c:pt>
                <c:pt idx="3">
                  <c:v>E-Waste</c:v>
                </c:pt>
                <c:pt idx="4">
                  <c:v>Cardboard</c:v>
                </c:pt>
                <c:pt idx="5">
                  <c:v>Fabric waste</c:v>
                </c:pt>
                <c:pt idx="6">
                  <c:v>Mobile</c:v>
                </c:pt>
              </c:strCache>
            </c:strRef>
          </c:cat>
          <c:val>
            <c:numRef>
              <c:f>Sheet2!$C$275:$C$281</c:f>
              <c:numCache>
                <c:formatCode>General</c:formatCode>
                <c:ptCount val="7"/>
                <c:pt idx="0">
                  <c:v>46</c:v>
                </c:pt>
                <c:pt idx="1">
                  <c:v>56</c:v>
                </c:pt>
                <c:pt idx="2">
                  <c:v>60</c:v>
                </c:pt>
                <c:pt idx="3">
                  <c:v>52</c:v>
                </c:pt>
                <c:pt idx="4">
                  <c:v>44</c:v>
                </c:pt>
                <c:pt idx="5">
                  <c:v>33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96B-471E-AC47-96DA0B663AE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Which of the other types of waste bring you the most revenue?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6133969353415881"/>
          <c:y val="0.29527405415786445"/>
          <c:w val="0.45224112131211813"/>
          <c:h val="0.6645738429037834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063-4FB2-B8AB-374A8E56D42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063-4FB2-B8AB-374A8E56D42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063-4FB2-B8AB-374A8E56D42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063-4FB2-B8AB-374A8E56D42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063-4FB2-B8AB-374A8E56D42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063-4FB2-B8AB-374A8E56D42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063-4FB2-B8AB-374A8E56D42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Sheet2!$B$284:$B$290</c:f>
              <c:strCache>
                <c:ptCount val="7"/>
                <c:pt idx="0">
                  <c:v>E-waste</c:v>
                </c:pt>
                <c:pt idx="1">
                  <c:v>Fabric Waste</c:v>
                </c:pt>
                <c:pt idx="2">
                  <c:v>Glass Bottle</c:v>
                </c:pt>
                <c:pt idx="3">
                  <c:v>Metal</c:v>
                </c:pt>
                <c:pt idx="4">
                  <c:v>Newspaper/ Raddi</c:v>
                </c:pt>
                <c:pt idx="5">
                  <c:v>Other</c:v>
                </c:pt>
                <c:pt idx="6">
                  <c:v>Plastics</c:v>
                </c:pt>
              </c:strCache>
            </c:strRef>
          </c:cat>
          <c:val>
            <c:numRef>
              <c:f>Sheet2!$C$284:$C$290</c:f>
              <c:numCache>
                <c:formatCode>General</c:formatCode>
                <c:ptCount val="7"/>
                <c:pt idx="0">
                  <c:v>7</c:v>
                </c:pt>
                <c:pt idx="1">
                  <c:v>3</c:v>
                </c:pt>
                <c:pt idx="2">
                  <c:v>1</c:v>
                </c:pt>
                <c:pt idx="3">
                  <c:v>23</c:v>
                </c:pt>
                <c:pt idx="4">
                  <c:v>3</c:v>
                </c:pt>
                <c:pt idx="5">
                  <c:v>1</c:v>
                </c:pt>
                <c:pt idx="6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063-4FB2-B8AB-374A8E56D42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How old were you when you started waste picking?</a:t>
            </a:r>
            <a:endParaRPr lang="en-IN" baseline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1B5-4766-B122-B60CB3D256D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1B5-4766-B122-B60CB3D256D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1B5-4766-B122-B60CB3D256D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1B5-4766-B122-B60CB3D256D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1B5-4766-B122-B60CB3D256D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1B5-4766-B122-B60CB3D256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Sheet2!$B$28:$B$33</c:f>
              <c:strCache>
                <c:ptCount val="6"/>
                <c:pt idx="0">
                  <c:v>14 and below 14 years</c:v>
                </c:pt>
                <c:pt idx="1">
                  <c:v>15 to 18 years</c:v>
                </c:pt>
                <c:pt idx="2">
                  <c:v>19 to 24 years</c:v>
                </c:pt>
                <c:pt idx="3">
                  <c:v>25 to 30 years</c:v>
                </c:pt>
                <c:pt idx="4">
                  <c:v>31 to 45 years</c:v>
                </c:pt>
                <c:pt idx="5">
                  <c:v>46 and above 46 years</c:v>
                </c:pt>
              </c:strCache>
            </c:strRef>
          </c:cat>
          <c:val>
            <c:numRef>
              <c:f>Sheet2!$C$28:$C$33</c:f>
              <c:numCache>
                <c:formatCode>General</c:formatCode>
                <c:ptCount val="6"/>
                <c:pt idx="0">
                  <c:v>25</c:v>
                </c:pt>
                <c:pt idx="1">
                  <c:v>12</c:v>
                </c:pt>
                <c:pt idx="2">
                  <c:v>11</c:v>
                </c:pt>
                <c:pt idx="3">
                  <c:v>12</c:v>
                </c:pt>
                <c:pt idx="4">
                  <c:v>6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1B5-4766-B122-B60CB3D256D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Increase in prices over the past year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44443108733546"/>
          <c:y val="0.20384539932508436"/>
          <c:w val="0.49885652461381258"/>
          <c:h val="0.7468594825646793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115-43F7-BFEA-2787091C575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115-43F7-BFEA-2787091C575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115-43F7-BFEA-2787091C575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115-43F7-BFEA-2787091C575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115-43F7-BFEA-2787091C575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115-43F7-BFEA-2787091C575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115-43F7-BFEA-2787091C575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Sheet2!$B$294:$B$295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Sheet2!$C$294:$C$295</c:f>
              <c:numCache>
                <c:formatCode>General</c:formatCode>
                <c:ptCount val="2"/>
                <c:pt idx="0">
                  <c:v>25</c:v>
                </c:pt>
                <c:pt idx="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115-43F7-BFEA-2787091C575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Decrease in prices over the past year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44443108733546"/>
          <c:y val="0.20384539932508436"/>
          <c:w val="0.49885652461381258"/>
          <c:h val="0.7468594825646793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22C-4E60-8930-B3F873DF1CC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22C-4E60-8930-B3F873DF1CC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22C-4E60-8930-B3F873DF1CC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22C-4E60-8930-B3F873DF1CC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22C-4E60-8930-B3F873DF1CC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22C-4E60-8930-B3F873DF1CC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22C-4E60-8930-B3F873DF1CC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Sheet2!$B$299:$B$300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Sheet2!$C$299:$C$300</c:f>
              <c:numCache>
                <c:formatCode>General</c:formatCode>
                <c:ptCount val="2"/>
                <c:pt idx="0">
                  <c:v>23</c:v>
                </c:pt>
                <c:pt idx="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22C-4E60-8930-B3F873DF1CC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Has the price of plastic changed over the past year?  [Working at MRF]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44443108733546"/>
          <c:y val="0.20384539932508436"/>
          <c:w val="0.49885652461381258"/>
          <c:h val="0.7468594825646793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71A-43D5-AEC1-C6B52E8ABAB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71A-43D5-AEC1-C6B52E8ABAB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71A-43D5-AEC1-C6B52E8ABAB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71A-43D5-AEC1-C6B52E8ABAB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71A-43D5-AEC1-C6B52E8ABAB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71A-43D5-AEC1-C6B52E8ABAB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71A-43D5-AEC1-C6B52E8ABAB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Sheet2!$B$304:$B$305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Sheet2!$C$304:$C$305</c:f>
              <c:numCache>
                <c:formatCode>General</c:formatCode>
                <c:ptCount val="2"/>
                <c:pt idx="0">
                  <c:v>18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71A-43D5-AEC1-C6B52E8ABAB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Difference in price wrt present time- HDPE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44443108733546"/>
          <c:y val="0.20384539932508436"/>
          <c:w val="0.49885652461381258"/>
          <c:h val="0.7468594825646793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5AE-4C06-9506-3E03D7E2AA5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5AE-4C06-9506-3E03D7E2AA5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5AE-4C06-9506-3E03D7E2AA5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5AE-4C06-9506-3E03D7E2AA5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5AE-4C06-9506-3E03D7E2AA5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5AE-4C06-9506-3E03D7E2AA5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5AE-4C06-9506-3E03D7E2AA5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417-4FD1-855A-6C37A7D6A5E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Sheet2!$B$309:$B$316</c:f>
              <c:strCache>
                <c:ptCount val="8"/>
                <c:pt idx="0">
                  <c:v>Decreased 10-20%</c:v>
                </c:pt>
                <c:pt idx="1">
                  <c:v>Decreased 20-30 %</c:v>
                </c:pt>
                <c:pt idx="2">
                  <c:v>Decreased 30-40 %</c:v>
                </c:pt>
                <c:pt idx="3">
                  <c:v>Decreased 40-50%</c:v>
                </c:pt>
                <c:pt idx="4">
                  <c:v>Decreased 5-10%</c:v>
                </c:pt>
                <c:pt idx="5">
                  <c:v>Increased 5-10%</c:v>
                </c:pt>
                <c:pt idx="6">
                  <c:v>NA</c:v>
                </c:pt>
                <c:pt idx="7">
                  <c:v>Increased 10-20%</c:v>
                </c:pt>
              </c:strCache>
            </c:strRef>
          </c:cat>
          <c:val>
            <c:numRef>
              <c:f>Sheet2!$C$309:$C$316</c:f>
              <c:numCache>
                <c:formatCode>General</c:formatCode>
                <c:ptCount val="8"/>
                <c:pt idx="0">
                  <c:v>7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39</c:v>
                </c:pt>
                <c:pt idx="5">
                  <c:v>1</c:v>
                </c:pt>
                <c:pt idx="6">
                  <c:v>18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5AE-4C06-9506-3E03D7E2AA5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Difference in price wrt present time- Mixed</a:t>
            </a:r>
            <a:r>
              <a:rPr lang="en-US" baseline="0"/>
              <a:t> Plastic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44443108733546"/>
          <c:y val="0.20384539932508436"/>
          <c:w val="0.49885652461381258"/>
          <c:h val="0.7468594825646793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DB3-477F-8A0D-98CE4630DC0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DB3-477F-8A0D-98CE4630DC0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DB3-477F-8A0D-98CE4630DC0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DB3-477F-8A0D-98CE4630DC0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DB3-477F-8A0D-98CE4630DC0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DB3-477F-8A0D-98CE4630DC0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DB3-477F-8A0D-98CE4630DC0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DB3-477F-8A0D-98CE4630DC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Sheet2!$B$320:$B$327</c:f>
              <c:strCache>
                <c:ptCount val="8"/>
                <c:pt idx="0">
                  <c:v>Decreased 10-20%</c:v>
                </c:pt>
                <c:pt idx="1">
                  <c:v>Decreased 20-30 %</c:v>
                </c:pt>
                <c:pt idx="2">
                  <c:v>Decreased 30-40 %</c:v>
                </c:pt>
                <c:pt idx="3">
                  <c:v>Decreased 40-50%</c:v>
                </c:pt>
                <c:pt idx="4">
                  <c:v>Decreased 5-10%</c:v>
                </c:pt>
                <c:pt idx="5">
                  <c:v>Increased 5-10%</c:v>
                </c:pt>
                <c:pt idx="6">
                  <c:v>NA</c:v>
                </c:pt>
                <c:pt idx="7">
                  <c:v>Increased 10-20%</c:v>
                </c:pt>
              </c:strCache>
            </c:strRef>
          </c:cat>
          <c:val>
            <c:numRef>
              <c:f>Sheet2!$C$320:$C$327</c:f>
              <c:numCache>
                <c:formatCode>General</c:formatCode>
                <c:ptCount val="8"/>
                <c:pt idx="0">
                  <c:v>6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40</c:v>
                </c:pt>
                <c:pt idx="5">
                  <c:v>1</c:v>
                </c:pt>
                <c:pt idx="6">
                  <c:v>18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DB3-477F-8A0D-98CE4630DC0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Difference in price wrt present time- Polypropylene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44443108733546"/>
          <c:y val="0.20384539932508436"/>
          <c:w val="0.49885652461381258"/>
          <c:h val="0.7468594825646793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CD5-4AE2-99DA-512B1C38155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CD5-4AE2-99DA-512B1C38155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CD5-4AE2-99DA-512B1C38155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CD5-4AE2-99DA-512B1C38155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CD5-4AE2-99DA-512B1C38155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CD5-4AE2-99DA-512B1C38155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CD5-4AE2-99DA-512B1C38155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DCD5-4AE2-99DA-512B1C38155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Sheet2!$B$331:$B$338</c:f>
              <c:strCache>
                <c:ptCount val="8"/>
                <c:pt idx="0">
                  <c:v>Decreased 10-20%</c:v>
                </c:pt>
                <c:pt idx="1">
                  <c:v>Decreased 20-30 %</c:v>
                </c:pt>
                <c:pt idx="2">
                  <c:v>Decreased 30-40 %</c:v>
                </c:pt>
                <c:pt idx="3">
                  <c:v>Decreased 40-50%</c:v>
                </c:pt>
                <c:pt idx="4">
                  <c:v>Decreased 5-10%</c:v>
                </c:pt>
                <c:pt idx="5">
                  <c:v>Increased 5-10%</c:v>
                </c:pt>
                <c:pt idx="6">
                  <c:v>NA</c:v>
                </c:pt>
                <c:pt idx="7">
                  <c:v>Increased 10-20%</c:v>
                </c:pt>
              </c:strCache>
            </c:strRef>
          </c:cat>
          <c:val>
            <c:numRef>
              <c:f>Sheet2!$C$331:$C$338</c:f>
              <c:numCache>
                <c:formatCode>General</c:formatCode>
                <c:ptCount val="8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39</c:v>
                </c:pt>
                <c:pt idx="5">
                  <c:v>0</c:v>
                </c:pt>
                <c:pt idx="6">
                  <c:v>19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CD5-4AE2-99DA-512B1C38155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Difference in price wrt present time- Polyethylene Terephthalate (PET) Bottle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44443108733546"/>
          <c:y val="0.20384539932508436"/>
          <c:w val="0.49885652461381258"/>
          <c:h val="0.7468594825646793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5D-422A-A054-DE2C367D736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5D-422A-A054-DE2C367D736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5D-422A-A054-DE2C367D736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5D-422A-A054-DE2C367D736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F5D-422A-A054-DE2C367D736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F5D-422A-A054-DE2C367D736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F5D-422A-A054-DE2C367D736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F5D-422A-A054-DE2C367D736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Sheet2!$B$331:$B$338</c:f>
              <c:strCache>
                <c:ptCount val="8"/>
                <c:pt idx="0">
                  <c:v>Decreased 10-20%</c:v>
                </c:pt>
                <c:pt idx="1">
                  <c:v>Decreased 20-30 %</c:v>
                </c:pt>
                <c:pt idx="2">
                  <c:v>Decreased 30-40 %</c:v>
                </c:pt>
                <c:pt idx="3">
                  <c:v>Decreased 40-50%</c:v>
                </c:pt>
                <c:pt idx="4">
                  <c:v>Decreased 5-10%</c:v>
                </c:pt>
                <c:pt idx="5">
                  <c:v>Increased 5-10%</c:v>
                </c:pt>
                <c:pt idx="6">
                  <c:v>NA</c:v>
                </c:pt>
                <c:pt idx="7">
                  <c:v>Increased 10-20%</c:v>
                </c:pt>
              </c:strCache>
            </c:strRef>
          </c:cat>
          <c:val>
            <c:numRef>
              <c:f>Sheet2!$C$331:$C$338</c:f>
              <c:numCache>
                <c:formatCode>General</c:formatCode>
                <c:ptCount val="8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39</c:v>
                </c:pt>
                <c:pt idx="5">
                  <c:v>0</c:v>
                </c:pt>
                <c:pt idx="6">
                  <c:v>19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6F5D-422A-A054-DE2C367D736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Difference in price wrt present time- PE/HM- Kalli Panni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44443108733546"/>
          <c:y val="0.20384539932508436"/>
          <c:w val="0.49885652461381258"/>
          <c:h val="0.7468594825646793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367-41DB-900E-0571511CF50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367-41DB-900E-0571511CF50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367-41DB-900E-0571511CF50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367-41DB-900E-0571511CF50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367-41DB-900E-0571511CF50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367-41DB-900E-0571511CF50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367-41DB-900E-0571511CF50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367-41DB-900E-0571511CF50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Sheet2!$B$353:$B$360</c:f>
              <c:strCache>
                <c:ptCount val="8"/>
                <c:pt idx="0">
                  <c:v>Decreased 10-20%</c:v>
                </c:pt>
                <c:pt idx="1">
                  <c:v>Decreased 20-30 %</c:v>
                </c:pt>
                <c:pt idx="2">
                  <c:v>Decreased 30-40 %</c:v>
                </c:pt>
                <c:pt idx="3">
                  <c:v>Decreased 40-50%</c:v>
                </c:pt>
                <c:pt idx="4">
                  <c:v>Decreased 5-10%</c:v>
                </c:pt>
                <c:pt idx="5">
                  <c:v>Increased 5-10%</c:v>
                </c:pt>
                <c:pt idx="6">
                  <c:v>NA</c:v>
                </c:pt>
                <c:pt idx="7">
                  <c:v>Increased 10-20%</c:v>
                </c:pt>
              </c:strCache>
            </c:strRef>
          </c:cat>
          <c:val>
            <c:numRef>
              <c:f>Sheet2!$C$353:$C$360</c:f>
              <c:numCache>
                <c:formatCode>General</c:formatCode>
                <c:ptCount val="8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36</c:v>
                </c:pt>
                <c:pt idx="5">
                  <c:v>0</c:v>
                </c:pt>
                <c:pt idx="6">
                  <c:v>18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367-41DB-900E-0571511CF503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How much do you earn selling your materials in a day?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44443108733546"/>
          <c:y val="0.20384539932508436"/>
          <c:w val="0.49885652461381258"/>
          <c:h val="0.7468594825646793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C7C-400D-9B6C-66998759068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C7C-400D-9B6C-66998759068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C7C-400D-9B6C-66998759068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C7C-400D-9B6C-66998759068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C7C-400D-9B6C-66998759068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C7C-400D-9B6C-66998759068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C7C-400D-9B6C-66998759068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C7C-400D-9B6C-66998759068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6696-4C39-8EFC-00E3FC0C4FB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Sheet2!$B$364:$B$372</c:f>
              <c:strCache>
                <c:ptCount val="9"/>
                <c:pt idx="0">
                  <c:v>Monthly bechate Hain</c:v>
                </c:pt>
                <c:pt idx="1">
                  <c:v>Rs. 100-200/- per day</c:v>
                </c:pt>
                <c:pt idx="2">
                  <c:v>Rs. 200-300/- per day</c:v>
                </c:pt>
                <c:pt idx="3">
                  <c:v>Rs. 300-400/- per day</c:v>
                </c:pt>
                <c:pt idx="4">
                  <c:v>Rs. 400-500/- per day</c:v>
                </c:pt>
                <c:pt idx="5">
                  <c:v>Salaried: Rs. 1800/- monthly</c:v>
                </c:pt>
                <c:pt idx="6">
                  <c:v>Salaried: Rs. 18000/- monthly</c:v>
                </c:pt>
                <c:pt idx="7">
                  <c:v>Salaried: Rs.12000/- monthly</c:v>
                </c:pt>
                <c:pt idx="8">
                  <c:v>Salaried: Rs.14000 /- monthly</c:v>
                </c:pt>
              </c:strCache>
            </c:strRef>
          </c:cat>
          <c:val>
            <c:numRef>
              <c:f>Sheet2!$C$364:$C$372</c:f>
              <c:numCache>
                <c:formatCode>General</c:formatCode>
                <c:ptCount val="9"/>
                <c:pt idx="0">
                  <c:v>1</c:v>
                </c:pt>
                <c:pt idx="1">
                  <c:v>6</c:v>
                </c:pt>
                <c:pt idx="2">
                  <c:v>24</c:v>
                </c:pt>
                <c:pt idx="3">
                  <c:v>11</c:v>
                </c:pt>
                <c:pt idx="4">
                  <c:v>6</c:v>
                </c:pt>
                <c:pt idx="5">
                  <c:v>1</c:v>
                </c:pt>
                <c:pt idx="6">
                  <c:v>16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C7C-400D-9B6C-66998759068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Out of your total earning from the waste. how much comes from selling plastic material?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44443108733546"/>
          <c:y val="0.20384539932508436"/>
          <c:w val="0.49885652461381258"/>
          <c:h val="0.7468594825646793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0B5-461B-907B-288A529D312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0B5-461B-907B-288A529D312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0B5-461B-907B-288A529D312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0B5-461B-907B-288A529D312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0B5-461B-907B-288A529D312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0B5-461B-907B-288A529D312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0B5-461B-907B-288A529D312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0B5-461B-907B-288A529D3126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10B5-461B-907B-288A529D312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Sheet2!$B$376:$B$378</c:f>
              <c:strCache>
                <c:ptCount val="3"/>
                <c:pt idx="0">
                  <c:v>10-20%</c:v>
                </c:pt>
                <c:pt idx="1">
                  <c:v>20-30%</c:v>
                </c:pt>
                <c:pt idx="2">
                  <c:v>5-10%</c:v>
                </c:pt>
              </c:strCache>
            </c:strRef>
          </c:cat>
          <c:val>
            <c:numRef>
              <c:f>Sheet2!$C$376:$C$378</c:f>
              <c:numCache>
                <c:formatCode>General</c:formatCode>
                <c:ptCount val="3"/>
                <c:pt idx="0">
                  <c:v>19</c:v>
                </c:pt>
                <c:pt idx="1">
                  <c:v>8</c:v>
                </c:pt>
                <c:pt idx="2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0B5-461B-907B-288A529D312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Where do you work?</a:t>
            </a:r>
            <a:endParaRPr lang="en-US" baseline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237-4128-90D1-3D890B2EB57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237-4128-90D1-3D890B2EB57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237-4128-90D1-3D890B2EB57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237-4128-90D1-3D890B2EB57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237-4128-90D1-3D890B2EB57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571-4A1A-A74B-53F240C9D7D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571-4A1A-A74B-53F240C9D7D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Sheet2!$B$37:$B$43</c:f>
              <c:strCache>
                <c:ptCount val="7"/>
                <c:pt idx="0">
                  <c:v>Ashok Vihar</c:v>
                </c:pt>
                <c:pt idx="1">
                  <c:v>Burari</c:v>
                </c:pt>
                <c:pt idx="2">
                  <c:v>Door to Door</c:v>
                </c:pt>
                <c:pt idx="3">
                  <c:v>Feri</c:v>
                </c:pt>
                <c:pt idx="4">
                  <c:v>At home</c:v>
                </c:pt>
                <c:pt idx="5">
                  <c:v>Landfill</c:v>
                </c:pt>
                <c:pt idx="6">
                  <c:v>Zakhira MRF</c:v>
                </c:pt>
              </c:strCache>
            </c:strRef>
          </c:cat>
          <c:val>
            <c:numRef>
              <c:f>Sheet2!$C$37:$C$43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15</c:v>
                </c:pt>
                <c:pt idx="4">
                  <c:v>2</c:v>
                </c:pt>
                <c:pt idx="5">
                  <c:v>28</c:v>
                </c:pt>
                <c:pt idx="6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237-4128-90D1-3D890B2EB57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Do you know the price before selling?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44443108733546"/>
          <c:y val="0.20384539932508436"/>
          <c:w val="0.49885652461381258"/>
          <c:h val="0.7468594825646793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786-4A15-BC8F-1C8EBDCF583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786-4A15-BC8F-1C8EBDCF583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786-4A15-BC8F-1C8EBDCF583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786-4A15-BC8F-1C8EBDCF583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786-4A15-BC8F-1C8EBDCF583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786-4A15-BC8F-1C8EBDCF583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786-4A15-BC8F-1C8EBDCF583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786-4A15-BC8F-1C8EBDCF583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0786-4A15-BC8F-1C8EBDCF583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Sheet2!$B$376:$B$378</c:f>
              <c:strCache>
                <c:ptCount val="3"/>
                <c:pt idx="0">
                  <c:v>10-20%</c:v>
                </c:pt>
                <c:pt idx="1">
                  <c:v>20-30%</c:v>
                </c:pt>
                <c:pt idx="2">
                  <c:v>5-10%</c:v>
                </c:pt>
              </c:strCache>
            </c:strRef>
          </c:cat>
          <c:val>
            <c:numRef>
              <c:f>Sheet2!$C$376:$C$378</c:f>
              <c:numCache>
                <c:formatCode>General</c:formatCode>
                <c:ptCount val="3"/>
                <c:pt idx="0">
                  <c:v>19</c:v>
                </c:pt>
                <c:pt idx="1">
                  <c:v>8</c:v>
                </c:pt>
                <c:pt idx="2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786-4A15-BC8F-1C8EBDCF583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How do you commute for your work?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44443108733546"/>
          <c:y val="0.20384539932508436"/>
          <c:w val="0.49885652461381258"/>
          <c:h val="0.7468594825646793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1CC-4565-B25D-AA913FC9BFF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1CC-4565-B25D-AA913FC9BFF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1CC-4565-B25D-AA913FC9BFF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1CC-4565-B25D-AA913FC9BFF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1CC-4565-B25D-AA913FC9BFF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1CC-4565-B25D-AA913FC9BFF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1CC-4565-B25D-AA913FC9BFF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1CC-4565-B25D-AA913FC9BFF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F1CC-4565-B25D-AA913FC9BFF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Sheet2!$B$387:$B$390</c:f>
              <c:strCache>
                <c:ptCount val="4"/>
                <c:pt idx="0">
                  <c:v>Metro/ Bus</c:v>
                </c:pt>
                <c:pt idx="1">
                  <c:v>On foot</c:v>
                </c:pt>
                <c:pt idx="2">
                  <c:v>Own Vehicle</c:v>
                </c:pt>
                <c:pt idx="3">
                  <c:v>Rickshaw/ E-rickshaw for hire</c:v>
                </c:pt>
              </c:strCache>
            </c:strRef>
          </c:cat>
          <c:val>
            <c:numRef>
              <c:f>Sheet2!$C$387:$C$390</c:f>
              <c:numCache>
                <c:formatCode>General</c:formatCode>
                <c:ptCount val="4"/>
                <c:pt idx="0">
                  <c:v>2</c:v>
                </c:pt>
                <c:pt idx="1">
                  <c:v>49</c:v>
                </c:pt>
                <c:pt idx="2">
                  <c:v>3</c:v>
                </c:pt>
                <c:pt idx="3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1CC-4565-B25D-AA913FC9BFF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If you own a vehicle, how much do you spend on fuel in a month?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137752713343266"/>
          <c:y val="0.19967880577427821"/>
          <c:w val="0.49885652461381258"/>
          <c:h val="0.7468594825646793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EC7-4A41-8B42-856D9F6A92D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EC7-4A41-8B42-856D9F6A92D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EC7-4A41-8B42-856D9F6A92D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EC7-4A41-8B42-856D9F6A92D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EC7-4A41-8B42-856D9F6A92D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EC7-4A41-8B42-856D9F6A92D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EC7-4A41-8B42-856D9F6A92D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EC7-4A41-8B42-856D9F6A92D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EC7-4A41-8B42-856D9F6A92D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Sheet2!$B$397:$B$400</c:f>
              <c:strCache>
                <c:ptCount val="4"/>
                <c:pt idx="0">
                  <c:v>Between Rs. 150-250/-</c:v>
                </c:pt>
                <c:pt idx="1">
                  <c:v>Between Rs. 250-350/-</c:v>
                </c:pt>
                <c:pt idx="2">
                  <c:v>Between Rs. 350-450/-</c:v>
                </c:pt>
                <c:pt idx="3">
                  <c:v>Between Rs. 450-550/-</c:v>
                </c:pt>
              </c:strCache>
            </c:strRef>
          </c:cat>
          <c:val>
            <c:numRef>
              <c:f>Sheet2!$C$397:$C$400</c:f>
              <c:numCache>
                <c:formatCode>General</c:formatCode>
                <c:ptCount val="4"/>
                <c:pt idx="0">
                  <c:v>7</c:v>
                </c:pt>
                <c:pt idx="1">
                  <c:v>6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EC7-4A41-8B42-856D9F6A92D3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How far is your place of work from home?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137752713343266"/>
          <c:y val="0.19967880577427821"/>
          <c:w val="0.49885652461381258"/>
          <c:h val="0.7468594825646793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7FC-494B-A2EC-F9A394619EF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7FC-494B-A2EC-F9A394619EF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7FC-494B-A2EC-F9A394619EF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7FC-494B-A2EC-F9A394619EF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7FC-494B-A2EC-F9A394619EF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7FC-494B-A2EC-F9A394619EF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7FC-494B-A2EC-F9A394619EF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7FC-494B-A2EC-F9A394619EF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07FC-494B-A2EC-F9A394619EF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Sheet2!$B$404:$B$409</c:f>
              <c:strCache>
                <c:ptCount val="6"/>
                <c:pt idx="0">
                  <c:v>1 – 5 km</c:v>
                </c:pt>
                <c:pt idx="1">
                  <c:v>10 – 15 km</c:v>
                </c:pt>
                <c:pt idx="2">
                  <c:v>15 – 20 km</c:v>
                </c:pt>
                <c:pt idx="3">
                  <c:v>5 – 10 km</c:v>
                </c:pt>
                <c:pt idx="4">
                  <c:v>Beyond 20 km</c:v>
                </c:pt>
                <c:pt idx="5">
                  <c:v>Within 1 km</c:v>
                </c:pt>
              </c:strCache>
            </c:strRef>
          </c:cat>
          <c:val>
            <c:numRef>
              <c:f>Sheet2!$C$404:$C$409</c:f>
              <c:numCache>
                <c:formatCode>General</c:formatCode>
                <c:ptCount val="6"/>
                <c:pt idx="0">
                  <c:v>7</c:v>
                </c:pt>
                <c:pt idx="1">
                  <c:v>8</c:v>
                </c:pt>
                <c:pt idx="2">
                  <c:v>7</c:v>
                </c:pt>
                <c:pt idx="3">
                  <c:v>2</c:v>
                </c:pt>
                <c:pt idx="4">
                  <c:v>2</c:v>
                </c:pt>
                <c:pt idx="5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7FC-494B-A2EC-F9A394619EF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How long does it take for you to reach your place of work?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137752713343266"/>
          <c:y val="0.19967880577427821"/>
          <c:w val="0.49885652461381258"/>
          <c:h val="0.7468594825646793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6E3-40D4-AD72-6A7B523BE01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6E3-40D4-AD72-6A7B523BE01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6E3-40D4-AD72-6A7B523BE01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6E3-40D4-AD72-6A7B523BE01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6E3-40D4-AD72-6A7B523BE01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6E3-40D4-AD72-6A7B523BE01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6E3-40D4-AD72-6A7B523BE01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D6E3-40D4-AD72-6A7B523BE01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D6E3-40D4-AD72-6A7B523BE01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Sheet2!$B$413:$B$418</c:f>
              <c:strCache>
                <c:ptCount val="6"/>
                <c:pt idx="0">
                  <c:v>1 hour 30 min to 2 hours</c:v>
                </c:pt>
                <c:pt idx="1">
                  <c:v>1 hour to 1 hour 30 min</c:v>
                </c:pt>
                <c:pt idx="2">
                  <c:v>15 to 30 minutes</c:v>
                </c:pt>
                <c:pt idx="3">
                  <c:v>30 min to 1 hour</c:v>
                </c:pt>
                <c:pt idx="4">
                  <c:v>Above 2 hours</c:v>
                </c:pt>
                <c:pt idx="5">
                  <c:v>Up to 15 minutes</c:v>
                </c:pt>
              </c:strCache>
            </c:strRef>
          </c:cat>
          <c:val>
            <c:numRef>
              <c:f>Sheet2!$C$413:$C$418</c:f>
              <c:numCache>
                <c:formatCode>General</c:formatCode>
                <c:ptCount val="6"/>
                <c:pt idx="0">
                  <c:v>2</c:v>
                </c:pt>
                <c:pt idx="1">
                  <c:v>8</c:v>
                </c:pt>
                <c:pt idx="2">
                  <c:v>16</c:v>
                </c:pt>
                <c:pt idx="3">
                  <c:v>7</c:v>
                </c:pt>
                <c:pt idx="4">
                  <c:v>3</c:v>
                </c:pt>
                <c:pt idx="5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6E3-40D4-AD72-6A7B523BE01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When do you reach your place of work?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137752713343266"/>
          <c:y val="0.19967880577427821"/>
          <c:w val="0.49885652461381258"/>
          <c:h val="0.7468594825646793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DD5-49BD-9870-23D745C5334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DD5-49BD-9870-23D745C5334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DD5-49BD-9870-23D745C5334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DD5-49BD-9870-23D745C5334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DD5-49BD-9870-23D745C5334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DD5-49BD-9870-23D745C5334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DD5-49BD-9870-23D745C5334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DD5-49BD-9870-23D745C5334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BDD5-49BD-9870-23D745C5334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Sheet2!$B$422:$B$424</c:f>
              <c:strCache>
                <c:ptCount val="3"/>
                <c:pt idx="0">
                  <c:v>5am to 7 am</c:v>
                </c:pt>
                <c:pt idx="1">
                  <c:v>7 am to 9 am</c:v>
                </c:pt>
                <c:pt idx="2">
                  <c:v>9 am to 11 am</c:v>
                </c:pt>
              </c:strCache>
            </c:strRef>
          </c:cat>
          <c:val>
            <c:numRef>
              <c:f>Sheet2!$C$422:$C$424</c:f>
              <c:numCache>
                <c:formatCode>General</c:formatCode>
                <c:ptCount val="3"/>
                <c:pt idx="0">
                  <c:v>26</c:v>
                </c:pt>
                <c:pt idx="1">
                  <c:v>30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DD5-49BD-9870-23D745C5334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Do you take any breaks in the middle of the day from your work?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137752713343266"/>
          <c:y val="0.19967880577427821"/>
          <c:w val="0.49885652461381258"/>
          <c:h val="0.7468594825646793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626-4719-BEAB-D421B3BD0CE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626-4719-BEAB-D421B3BD0CE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626-4719-BEAB-D421B3BD0CE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626-4719-BEAB-D421B3BD0CE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626-4719-BEAB-D421B3BD0CE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626-4719-BEAB-D421B3BD0CE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626-4719-BEAB-D421B3BD0CE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626-4719-BEAB-D421B3BD0CE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626-4719-BEAB-D421B3BD0CE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Sheet2!$B$428:$B$430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Sometimes</c:v>
                </c:pt>
              </c:strCache>
            </c:strRef>
          </c:cat>
          <c:val>
            <c:numRef>
              <c:f>Sheet2!$C$428:$C$430</c:f>
              <c:numCache>
                <c:formatCode>General</c:formatCode>
                <c:ptCount val="3"/>
                <c:pt idx="0">
                  <c:v>45</c:v>
                </c:pt>
                <c:pt idx="1">
                  <c:v>17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626-4719-BEAB-D421B3BD0CE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Do you leave your place of work for the break?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137752713343266"/>
          <c:y val="0.19967880577427821"/>
          <c:w val="0.49885652461381258"/>
          <c:h val="0.7468594825646793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029-4F5A-9649-B7EDA849371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029-4F5A-9649-B7EDA849371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029-4F5A-9649-B7EDA849371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029-4F5A-9649-B7EDA849371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029-4F5A-9649-B7EDA849371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029-4F5A-9649-B7EDA849371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029-4F5A-9649-B7EDA849371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029-4F5A-9649-B7EDA84937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3029-4F5A-9649-B7EDA84937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Sheet2!$B$434:$B$435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Sheet2!$C$434:$C$435</c:f>
              <c:numCache>
                <c:formatCode>General</c:formatCode>
                <c:ptCount val="2"/>
                <c:pt idx="0">
                  <c:v>32</c:v>
                </c:pt>
                <c:pt idx="1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029-4F5A-9649-B7EDA849371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For what activity do you leave your place of work?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137752713343266"/>
          <c:y val="0.19967880577427821"/>
          <c:w val="0.49885652461381258"/>
          <c:h val="0.7468594825646793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EE0-42F8-9A27-660FFC7AB87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EE0-42F8-9A27-660FFC7AB87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EE0-42F8-9A27-660FFC7AB87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EE0-42F8-9A27-660FFC7AB87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EE0-42F8-9A27-660FFC7AB87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EE0-42F8-9A27-660FFC7AB87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EE0-42F8-9A27-660FFC7AB87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EE0-42F8-9A27-660FFC7AB87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3EE0-42F8-9A27-660FFC7AB87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Sheet2!$B$439:$B$442</c:f>
              <c:strCache>
                <c:ptCount val="4"/>
                <c:pt idx="0">
                  <c:v>Cooking lunch for family</c:v>
                </c:pt>
                <c:pt idx="1">
                  <c:v>Family Emergency</c:v>
                </c:pt>
                <c:pt idx="2">
                  <c:v>Having Lunch</c:v>
                </c:pt>
                <c:pt idx="3">
                  <c:v>Heat wave</c:v>
                </c:pt>
              </c:strCache>
            </c:strRef>
          </c:cat>
          <c:val>
            <c:numRef>
              <c:f>Sheet2!$C$439:$C$442</c:f>
              <c:numCache>
                <c:formatCode>General</c:formatCode>
                <c:ptCount val="4"/>
                <c:pt idx="0">
                  <c:v>1</c:v>
                </c:pt>
                <c:pt idx="1">
                  <c:v>3</c:v>
                </c:pt>
                <c:pt idx="2">
                  <c:v>32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EE0-42F8-9A27-660FFC7AB87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When do you wind up your work and leave for the home?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137752713343266"/>
          <c:y val="0.19967880577427821"/>
          <c:w val="0.49885652461381258"/>
          <c:h val="0.7468594825646793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0D4-4804-A2A6-AD9DCB5647B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0D4-4804-A2A6-AD9DCB5647B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0D4-4804-A2A6-AD9DCB5647B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0D4-4804-A2A6-AD9DCB5647B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0D4-4804-A2A6-AD9DCB5647B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0D4-4804-A2A6-AD9DCB5647B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0D4-4804-A2A6-AD9DCB5647B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80D4-4804-A2A6-AD9DCB5647B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80D4-4804-A2A6-AD9DCB5647B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Sheet2!$B$446:$B$451</c:f>
              <c:strCache>
                <c:ptCount val="6"/>
                <c:pt idx="0">
                  <c:v>1-2 pm</c:v>
                </c:pt>
                <c:pt idx="1">
                  <c:v>2-4 pm</c:v>
                </c:pt>
                <c:pt idx="2">
                  <c:v>4-6 pm</c:v>
                </c:pt>
                <c:pt idx="3">
                  <c:v>6-8 pm</c:v>
                </c:pt>
                <c:pt idx="4">
                  <c:v>8-10 pm</c:v>
                </c:pt>
                <c:pt idx="5">
                  <c:v>Depending on the amount of waste</c:v>
                </c:pt>
              </c:strCache>
            </c:strRef>
          </c:cat>
          <c:val>
            <c:numRef>
              <c:f>Sheet2!$C$446:$C$451</c:f>
              <c:numCache>
                <c:formatCode>General</c:formatCode>
                <c:ptCount val="6"/>
                <c:pt idx="0">
                  <c:v>9</c:v>
                </c:pt>
                <c:pt idx="1">
                  <c:v>7</c:v>
                </c:pt>
                <c:pt idx="2">
                  <c:v>23</c:v>
                </c:pt>
                <c:pt idx="3">
                  <c:v>18</c:v>
                </c:pt>
                <c:pt idx="4">
                  <c:v>6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0D4-4804-A2A6-AD9DCB5647B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Where do you work?</a:t>
            </a:r>
            <a:endParaRPr lang="en-US" baseline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FCF-43BE-9B6F-8D1E2443C3C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FCF-43BE-9B6F-8D1E2443C3C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FCF-43BE-9B6F-8D1E2443C3C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FCF-43BE-9B6F-8D1E2443C3C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FCF-43BE-9B6F-8D1E2443C3C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FCF-43BE-9B6F-8D1E2443C3C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FCF-43BE-9B6F-8D1E2443C3C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Sheet2!$B$47:$B$51</c:f>
              <c:strCache>
                <c:ptCount val="5"/>
                <c:pt idx="0">
                  <c:v>Feri work</c:v>
                </c:pt>
                <c:pt idx="1">
                  <c:v>Door to door waste collection</c:v>
                </c:pt>
                <c:pt idx="2">
                  <c:v>At home</c:v>
                </c:pt>
                <c:pt idx="3">
                  <c:v>Picking waste from Landfill</c:v>
                </c:pt>
                <c:pt idx="4">
                  <c:v>Segregate waste as Labor in Gidam or MRF</c:v>
                </c:pt>
              </c:strCache>
            </c:strRef>
          </c:cat>
          <c:val>
            <c:numRef>
              <c:f>Sheet2!$C$47:$C$51</c:f>
              <c:numCache>
                <c:formatCode>General</c:formatCode>
                <c:ptCount val="5"/>
                <c:pt idx="0">
                  <c:v>17</c:v>
                </c:pt>
                <c:pt idx="1">
                  <c:v>1</c:v>
                </c:pt>
                <c:pt idx="2">
                  <c:v>1</c:v>
                </c:pt>
                <c:pt idx="3">
                  <c:v>27</c:v>
                </c:pt>
                <c:pt idx="4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FCF-43BE-9B6F-8D1E2443C3C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How far do you travel to the buyer?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137752713343266"/>
          <c:y val="0.19967880577427821"/>
          <c:w val="0.49885652461381258"/>
          <c:h val="0.7468594825646793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045-4B3A-AC4B-87590D8258E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045-4B3A-AC4B-87590D8258E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045-4B3A-AC4B-87590D8258E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045-4B3A-AC4B-87590D8258E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045-4B3A-AC4B-87590D8258E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045-4B3A-AC4B-87590D8258E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045-4B3A-AC4B-87590D8258E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045-4B3A-AC4B-87590D8258E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E045-4B3A-AC4B-87590D8258E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Sheet2!$B$455:$B$460</c:f>
              <c:strCache>
                <c:ptCount val="6"/>
                <c:pt idx="0">
                  <c:v>1 – 5 km</c:v>
                </c:pt>
                <c:pt idx="1">
                  <c:v>10 – 15 km</c:v>
                </c:pt>
                <c:pt idx="2">
                  <c:v>15 – 20 km</c:v>
                </c:pt>
                <c:pt idx="3">
                  <c:v>5 – 10 km</c:v>
                </c:pt>
                <c:pt idx="4">
                  <c:v>Beyond 20 km</c:v>
                </c:pt>
                <c:pt idx="5">
                  <c:v>Within 1 km</c:v>
                </c:pt>
              </c:strCache>
            </c:strRef>
          </c:cat>
          <c:val>
            <c:numRef>
              <c:f>Sheet2!$C$455:$C$460</c:f>
              <c:numCache>
                <c:formatCode>General</c:formatCode>
                <c:ptCount val="6"/>
                <c:pt idx="0">
                  <c:v>5</c:v>
                </c:pt>
                <c:pt idx="1">
                  <c:v>5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045-4B3A-AC4B-87590D8258E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Do you have obligations or debt to your buyers?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137752713343266"/>
          <c:y val="0.19967880577427821"/>
          <c:w val="0.49885652461381258"/>
          <c:h val="0.7468594825646793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A48-40D3-9793-2EC2F02DA28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A48-40D3-9793-2EC2F02DA28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A48-40D3-9793-2EC2F02DA28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A48-40D3-9793-2EC2F02DA28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A48-40D3-9793-2EC2F02DA28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A48-40D3-9793-2EC2F02DA28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A48-40D3-9793-2EC2F02DA28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A48-40D3-9793-2EC2F02DA28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A48-40D3-9793-2EC2F02DA28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Sheet2!$B$464:$B$465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Sheet2!$C$464:$C$465</c:f>
              <c:numCache>
                <c:formatCode>General</c:formatCode>
                <c:ptCount val="2"/>
                <c:pt idx="0">
                  <c:v>19</c:v>
                </c:pt>
                <c:pt idx="1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A48-40D3-9793-2EC2F02DA28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Did you ever find yourself in a situation to take a loan ?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137752713343266"/>
          <c:y val="0.19967880577427821"/>
          <c:w val="0.49885652461381258"/>
          <c:h val="0.7468594825646793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E41-4A5F-B0E7-6120585C65F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E41-4A5F-B0E7-6120585C65F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E41-4A5F-B0E7-6120585C65F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E41-4A5F-B0E7-6120585C65F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E41-4A5F-B0E7-6120585C65F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E41-4A5F-B0E7-6120585C65F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E41-4A5F-B0E7-6120585C65F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E41-4A5F-B0E7-6120585C65F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6E41-4A5F-B0E7-6120585C65F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Sheet2!$B$469:$B$470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Sheet2!$C$469:$C$470</c:f>
              <c:numCache>
                <c:formatCode>General</c:formatCode>
                <c:ptCount val="2"/>
                <c:pt idx="0">
                  <c:v>35</c:v>
                </c:pt>
                <c:pt idx="1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E41-4A5F-B0E7-6120585C65F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 the last year, have you taken any loans?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137752713343266"/>
          <c:y val="0.19967880577427821"/>
          <c:w val="0.49885652461381258"/>
          <c:h val="0.7468594825646793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D07-4DE0-B55D-3542FBC5783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D07-4DE0-B55D-3542FBC5783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D07-4DE0-B55D-3542FBC5783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D07-4DE0-B55D-3542FBC5783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D07-4DE0-B55D-3542FBC5783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D07-4DE0-B55D-3542FBC5783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D07-4DE0-B55D-3542FBC5783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D07-4DE0-B55D-3542FBC5783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BD07-4DE0-B55D-3542FBC5783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Sheet2!$B$474:$B$475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Sheet2!$C$474:$C$475</c:f>
              <c:numCache>
                <c:formatCode>General</c:formatCode>
                <c:ptCount val="2"/>
                <c:pt idx="0">
                  <c:v>46</c:v>
                </c:pt>
                <c:pt idx="1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D07-4DE0-B55D-3542FBC5783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What were the reasons for you to take these loans?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137752713343266"/>
          <c:y val="0.19967880577427821"/>
          <c:w val="0.49885652461381258"/>
          <c:h val="0.7468594825646793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EBB-4C3C-9AEB-22F41AEC148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EBB-4C3C-9AEB-22F41AEC148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EBB-4C3C-9AEB-22F41AEC148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EBB-4C3C-9AEB-22F41AEC148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EBB-4C3C-9AEB-22F41AEC148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EBB-4C3C-9AEB-22F41AEC148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EBB-4C3C-9AEB-22F41AEC148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EBB-4C3C-9AEB-22F41AEC148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1EBB-4C3C-9AEB-22F41AEC148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Sheet2!$B$479:$B$486</c:f>
              <c:strCache>
                <c:ptCount val="8"/>
                <c:pt idx="0">
                  <c:v>Emergency </c:v>
                </c:pt>
                <c:pt idx="1">
                  <c:v>Make house </c:v>
                </c:pt>
                <c:pt idx="2">
                  <c:v>Medical Emergency)</c:v>
                </c:pt>
                <c:pt idx="3">
                  <c:v>Children’s education </c:v>
                </c:pt>
                <c:pt idx="4">
                  <c:v>To pay off a pre-existing debt</c:v>
                </c:pt>
                <c:pt idx="5">
                  <c:v>No Loan</c:v>
                </c:pt>
                <c:pt idx="6">
                  <c:v>House Rent and utility expenses</c:v>
                </c:pt>
                <c:pt idx="7">
                  <c:v>Send money to village</c:v>
                </c:pt>
              </c:strCache>
            </c:strRef>
          </c:cat>
          <c:val>
            <c:numRef>
              <c:f>Sheet2!$C$479:$C$486</c:f>
              <c:numCache>
                <c:formatCode>General</c:formatCode>
                <c:ptCount val="8"/>
                <c:pt idx="0">
                  <c:v>2</c:v>
                </c:pt>
                <c:pt idx="1">
                  <c:v>3</c:v>
                </c:pt>
                <c:pt idx="2">
                  <c:v>43</c:v>
                </c:pt>
                <c:pt idx="3">
                  <c:v>14</c:v>
                </c:pt>
                <c:pt idx="4">
                  <c:v>13</c:v>
                </c:pt>
                <c:pt idx="5">
                  <c:v>2</c:v>
                </c:pt>
                <c:pt idx="6">
                  <c:v>15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EBB-4C3C-9AEB-22F41AEC148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How much do you spend on food for yourself or your household (specify which) everyday?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137752713343266"/>
          <c:y val="0.19967880577427821"/>
          <c:w val="0.49885652461381258"/>
          <c:h val="0.7468594825646793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502-4387-88EF-48D1AED9015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502-4387-88EF-48D1AED9015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502-4387-88EF-48D1AED9015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502-4387-88EF-48D1AED9015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502-4387-88EF-48D1AED9015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502-4387-88EF-48D1AED9015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502-4387-88EF-48D1AED9015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502-4387-88EF-48D1AED9015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E502-4387-88EF-48D1AED9015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Sheet2!$B$494:$B$498</c:f>
              <c:strCache>
                <c:ptCount val="5"/>
                <c:pt idx="0">
                  <c:v>Above Rs. 450/- per day</c:v>
                </c:pt>
                <c:pt idx="1">
                  <c:v>Rs. 150-250/- per day</c:v>
                </c:pt>
                <c:pt idx="2">
                  <c:v>Rs. 250-350/- per day</c:v>
                </c:pt>
                <c:pt idx="3">
                  <c:v>Rs. 350-450/- per day</c:v>
                </c:pt>
                <c:pt idx="4">
                  <c:v>Rs. 450-500/- per day</c:v>
                </c:pt>
              </c:strCache>
            </c:strRef>
          </c:cat>
          <c:val>
            <c:numRef>
              <c:f>Sheet2!$C$494:$C$498</c:f>
              <c:numCache>
                <c:formatCode>General</c:formatCode>
                <c:ptCount val="5"/>
                <c:pt idx="0">
                  <c:v>3</c:v>
                </c:pt>
                <c:pt idx="1">
                  <c:v>12</c:v>
                </c:pt>
                <c:pt idx="2">
                  <c:v>21</c:v>
                </c:pt>
                <c:pt idx="3">
                  <c:v>9</c:v>
                </c:pt>
                <c:pt idx="4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502-4387-88EF-48D1AED9015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Have you been able to repay these loans?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137752713343266"/>
          <c:y val="0.19967880577427821"/>
          <c:w val="0.49885652461381258"/>
          <c:h val="0.7468594825646793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C17-4B87-9F7F-D8CF6CD18C4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C17-4B87-9F7F-D8CF6CD18C4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C17-4B87-9F7F-D8CF6CD18C4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C17-4B87-9F7F-D8CF6CD18C4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C17-4B87-9F7F-D8CF6CD18C4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C17-4B87-9F7F-D8CF6CD18C4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C17-4B87-9F7F-D8CF6CD18C4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C17-4B87-9F7F-D8CF6CD18C4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EC17-4B87-9F7F-D8CF6CD18C4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Sheet2!$B$489:$B$490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Sheet2!$C$489:$C$490</c:f>
              <c:numCache>
                <c:formatCode>General</c:formatCode>
                <c:ptCount val="2"/>
                <c:pt idx="0">
                  <c:v>39</c:v>
                </c:pt>
                <c:pt idx="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C17-4B87-9F7F-D8CF6CD18C4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What do you spend more on?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137752713343266"/>
          <c:y val="0.19967880577427821"/>
          <c:w val="0.49885652461381258"/>
          <c:h val="0.7468594825646793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C47-446C-A4E8-06F21F258DF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C47-446C-A4E8-06F21F258DF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C47-446C-A4E8-06F21F258DF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C47-446C-A4E8-06F21F258DF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C47-446C-A4E8-06F21F258DF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C47-446C-A4E8-06F21F258DF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C47-446C-A4E8-06F21F258DF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C47-446C-A4E8-06F21F258DF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FC47-446C-A4E8-06F21F258DF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Sheet2!$B$502:$B$506</c:f>
              <c:strCache>
                <c:ptCount val="5"/>
                <c:pt idx="0">
                  <c:v>Food</c:v>
                </c:pt>
                <c:pt idx="1">
                  <c:v>House rent, Electricity Bill, Water and others</c:v>
                </c:pt>
                <c:pt idx="2">
                  <c:v>Cloths</c:v>
                </c:pt>
                <c:pt idx="3">
                  <c:v>Medicine or medical expenses</c:v>
                </c:pt>
                <c:pt idx="4">
                  <c:v>Children's education</c:v>
                </c:pt>
              </c:strCache>
            </c:strRef>
          </c:cat>
          <c:val>
            <c:numRef>
              <c:f>Sheet2!$C$502:$C$506</c:f>
              <c:numCache>
                <c:formatCode>General</c:formatCode>
                <c:ptCount val="5"/>
                <c:pt idx="0">
                  <c:v>67</c:v>
                </c:pt>
                <c:pt idx="1">
                  <c:v>22</c:v>
                </c:pt>
                <c:pt idx="2">
                  <c:v>15</c:v>
                </c:pt>
                <c:pt idx="3">
                  <c:v>44</c:v>
                </c:pt>
                <c:pt idx="4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C47-446C-A4E8-06F21F258DF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What do you eat most frequently? [Rice]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137752713343266"/>
          <c:y val="0.19967880577427821"/>
          <c:w val="0.49885652461381258"/>
          <c:h val="0.7468594825646793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584-4BD0-AA9E-443D1C36326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584-4BD0-AA9E-443D1C36326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584-4BD0-AA9E-443D1C36326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584-4BD0-AA9E-443D1C36326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584-4BD0-AA9E-443D1C36326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584-4BD0-AA9E-443D1C36326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584-4BD0-AA9E-443D1C36326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584-4BD0-AA9E-443D1C36326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6584-4BD0-AA9E-443D1C36326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Sheet2!$B$509:$B$510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Sheet2!$C$509:$C$510</c:f>
              <c:numCache>
                <c:formatCode>General</c:formatCode>
                <c:ptCount val="2"/>
                <c:pt idx="0">
                  <c:v>65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584-4BD0-AA9E-443D1C36326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What do you eat most frequently? [Bread]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137752713343266"/>
          <c:y val="0.19967880577427821"/>
          <c:w val="0.49885652461381258"/>
          <c:h val="0.7468594825646793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47-4D5A-AB09-F0A0BAF15D6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47-4D5A-AB09-F0A0BAF15D6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47-4D5A-AB09-F0A0BAF15D6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47-4D5A-AB09-F0A0BAF15D6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F47-4D5A-AB09-F0A0BAF15D6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F47-4D5A-AB09-F0A0BAF15D6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F47-4D5A-AB09-F0A0BAF15D6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F47-4D5A-AB09-F0A0BAF15D6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6F47-4D5A-AB09-F0A0BAF15D6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Sheet2!$B$514:$B$515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Sheet2!$C$514:$C$515</c:f>
              <c:numCache>
                <c:formatCode>General</c:formatCode>
                <c:ptCount val="2"/>
                <c:pt idx="0">
                  <c:v>39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F47-4D5A-AB09-F0A0BAF15D6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Why did you start waste picking? </a:t>
            </a:r>
            <a:endParaRPr lang="en-US" baseline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416-479A-86AA-E1B517B9418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416-479A-86AA-E1B517B9418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416-479A-86AA-E1B517B9418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416-479A-86AA-E1B517B9418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416-479A-86AA-E1B517B9418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416-479A-86AA-E1B517B9418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416-479A-86AA-E1B517B9418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Sheet2!$B$55:$B$59</c:f>
              <c:strCache>
                <c:ptCount val="5"/>
                <c:pt idx="0">
                  <c:v>Existing family business</c:v>
                </c:pt>
                <c:pt idx="1">
                  <c:v>Means of Livlihood</c:v>
                </c:pt>
                <c:pt idx="2">
                  <c:v>Peer pressure</c:v>
                </c:pt>
                <c:pt idx="3">
                  <c:v>No other alternative source of income</c:v>
                </c:pt>
                <c:pt idx="4">
                  <c:v>Social stigma preventing access to other job/ Means of livelihood</c:v>
                </c:pt>
              </c:strCache>
            </c:strRef>
          </c:cat>
          <c:val>
            <c:numRef>
              <c:f>Sheet2!$C$55:$C$59</c:f>
              <c:numCache>
                <c:formatCode>General</c:formatCode>
                <c:ptCount val="5"/>
                <c:pt idx="0">
                  <c:v>9</c:v>
                </c:pt>
                <c:pt idx="1">
                  <c:v>60</c:v>
                </c:pt>
                <c:pt idx="2">
                  <c:v>2</c:v>
                </c:pt>
                <c:pt idx="3">
                  <c:v>45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416-479A-86AA-E1B517B9418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What do you eat most frequently? [Green Vegetable]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137752713343266"/>
          <c:y val="0.19967880577427821"/>
          <c:w val="0.49885652461381258"/>
          <c:h val="0.7468594825646793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6EB-471E-AC8C-B0421DF4434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6EB-471E-AC8C-B0421DF4434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6EB-471E-AC8C-B0421DF4434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6EB-471E-AC8C-B0421DF4434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6EB-471E-AC8C-B0421DF4434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6EB-471E-AC8C-B0421DF4434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6EB-471E-AC8C-B0421DF4434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6EB-471E-AC8C-B0421DF4434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F6EB-471E-AC8C-B0421DF4434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Sheet2!$B$519:$B$520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Sheet2!$C$519:$C$520</c:f>
              <c:numCache>
                <c:formatCode>General</c:formatCode>
                <c:ptCount val="2"/>
                <c:pt idx="0">
                  <c:v>64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6EB-471E-AC8C-B0421DF4434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What do you eat most frequently? [Dal/Pulse]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137752713343266"/>
          <c:y val="0.19967880577427821"/>
          <c:w val="0.49885652461381258"/>
          <c:h val="0.7468594825646793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078-48E5-A5E3-CD3B9029435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078-48E5-A5E3-CD3B9029435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078-48E5-A5E3-CD3B9029435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078-48E5-A5E3-CD3B9029435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078-48E5-A5E3-CD3B9029435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078-48E5-A5E3-CD3B9029435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078-48E5-A5E3-CD3B9029435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078-48E5-A5E3-CD3B9029435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B078-48E5-A5E3-CD3B9029435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Sheet2!$B$524:$B$525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Sheet2!$C$524:$C$525</c:f>
              <c:numCache>
                <c:formatCode>General</c:formatCode>
                <c:ptCount val="2"/>
                <c:pt idx="0">
                  <c:v>48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078-48E5-A5E3-CD3B9029435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What do you eat most frequently? [Meat/Egg]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137752713343266"/>
          <c:y val="0.19967880577427821"/>
          <c:w val="0.49885652461381258"/>
          <c:h val="0.7468594825646793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64B-4E27-BEB9-3055350FD00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64B-4E27-BEB9-3055350FD00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64B-4E27-BEB9-3055350FD00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64B-4E27-BEB9-3055350FD00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64B-4E27-BEB9-3055350FD00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64B-4E27-BEB9-3055350FD00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64B-4E27-BEB9-3055350FD00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564B-4E27-BEB9-3055350FD00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564B-4E27-BEB9-3055350FD0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Sheet2!$B$529:$B$530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Sheet2!$C$529:$C$530</c:f>
              <c:numCache>
                <c:formatCode>General</c:formatCode>
                <c:ptCount val="2"/>
                <c:pt idx="0">
                  <c:v>20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564B-4E27-BEB9-3055350FD00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What do you eat most frequently? [Fruits]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137752713343266"/>
          <c:y val="0.19967880577427821"/>
          <c:w val="0.49885652461381258"/>
          <c:h val="0.7468594825646793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F27-4914-825D-0F1795A94FB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F27-4914-825D-0F1795A94FB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F27-4914-825D-0F1795A94FB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F27-4914-825D-0F1795A94FB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F27-4914-825D-0F1795A94FB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F27-4914-825D-0F1795A94FB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F27-4914-825D-0F1795A94FB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F27-4914-825D-0F1795A94FB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F27-4914-825D-0F1795A94FB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Sheet2!$B$534:$B$535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Sheet2!$C$534:$C$535</c:f>
              <c:numCache>
                <c:formatCode>General</c:formatCode>
                <c:ptCount val="2"/>
                <c:pt idx="0">
                  <c:v>23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F27-4914-825D-0F1795A94FB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What do you eat most frequently? [Milk]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137752713343266"/>
          <c:y val="0.19967880577427821"/>
          <c:w val="0.49885652461381258"/>
          <c:h val="0.7468594825646793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2CA-40FC-9984-112E440341D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2CA-40FC-9984-112E440341D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2CA-40FC-9984-112E440341D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2CA-40FC-9984-112E440341D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2CA-40FC-9984-112E440341D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2CA-40FC-9984-112E440341D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2CA-40FC-9984-112E440341D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D2CA-40FC-9984-112E440341D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D2CA-40FC-9984-112E440341D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Sheet2!$B$539:$B$540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Sheet2!$C$539:$C$540</c:f>
              <c:numCache>
                <c:formatCode>General</c:formatCode>
                <c:ptCount val="2"/>
                <c:pt idx="0">
                  <c:v>34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2CA-40FC-9984-112E440341D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 last 12 months, did you face not having enough food to eat?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137752713343266"/>
          <c:y val="0.19967880577427821"/>
          <c:w val="0.49885652461381258"/>
          <c:h val="0.7468594825646793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B1A-4147-ADF0-CC4EAB381D3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B1A-4147-ADF0-CC4EAB381D3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B1A-4147-ADF0-CC4EAB381D3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B1A-4147-ADF0-CC4EAB381D3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B1A-4147-ADF0-CC4EAB381D3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B1A-4147-ADF0-CC4EAB381D3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B1A-4147-ADF0-CC4EAB381D3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B1A-4147-ADF0-CC4EAB381D3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4B1A-4147-ADF0-CC4EAB381D3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Sheet2!$B$544:$B$545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Sheet2!$C$544:$C$545</c:f>
              <c:numCache>
                <c:formatCode>General</c:formatCode>
                <c:ptCount val="2"/>
                <c:pt idx="0">
                  <c:v>43</c:v>
                </c:pt>
                <c:pt idx="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B1A-4147-ADF0-CC4EAB381D3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 last 12 months, were you </a:t>
            </a:r>
            <a:r>
              <a:rPr lang="en-US" baseline="0"/>
              <a:t> unable to eat healthy and nutritious food</a:t>
            </a:r>
            <a:r>
              <a:rPr lang="en-US"/>
              <a:t>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137752713343266"/>
          <c:y val="0.19967880577427821"/>
          <c:w val="0.49885652461381258"/>
          <c:h val="0.7468594825646793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DC5-4204-A1DB-30E791A4D43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DC5-4204-A1DB-30E791A4D43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DC5-4204-A1DB-30E791A4D43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DC5-4204-A1DB-30E791A4D43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DC5-4204-A1DB-30E791A4D43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DC5-4204-A1DB-30E791A4D43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DC5-4204-A1DB-30E791A4D43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DC5-4204-A1DB-30E791A4D43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3DC5-4204-A1DB-30E791A4D43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Sheet2!$B$549:$B$550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Sheet2!$C$549:$C$550</c:f>
              <c:numCache>
                <c:formatCode>General</c:formatCode>
                <c:ptCount val="2"/>
                <c:pt idx="0">
                  <c:v>50</c:v>
                </c:pt>
                <c:pt idx="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DC5-4204-A1DB-30E791A4D433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 last 12 months, were you </a:t>
            </a:r>
            <a:r>
              <a:rPr lang="en-US" baseline="0"/>
              <a:t> unable to eat healthy and nutritious food</a:t>
            </a:r>
            <a:r>
              <a:rPr lang="en-US"/>
              <a:t>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137752713343266"/>
          <c:y val="0.19967880577427821"/>
          <c:w val="0.49885652461381258"/>
          <c:h val="0.7468594825646793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523-435B-9938-D50E9F1A9AB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523-435B-9938-D50E9F1A9AB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523-435B-9938-D50E9F1A9AB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523-435B-9938-D50E9F1A9AB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523-435B-9938-D50E9F1A9AB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523-435B-9938-D50E9F1A9AB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523-435B-9938-D50E9F1A9AB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523-435B-9938-D50E9F1A9AB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F523-435B-9938-D50E9F1A9AB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Sheet2!$B$549:$B$550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Sheet2!$C$549:$C$550</c:f>
              <c:numCache>
                <c:formatCode>General</c:formatCode>
                <c:ptCount val="2"/>
                <c:pt idx="0">
                  <c:v>50</c:v>
                </c:pt>
                <c:pt idx="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523-435B-9938-D50E9F1A9AB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 last 12 months, did</a:t>
            </a:r>
            <a:r>
              <a:rPr lang="en-US" baseline="0"/>
              <a:t> you eat only a few kinds of foods</a:t>
            </a:r>
            <a:r>
              <a:rPr lang="en-US"/>
              <a:t>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137752713343266"/>
          <c:y val="0.19967880577427821"/>
          <c:w val="0.49885652461381258"/>
          <c:h val="0.7468594825646793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297-43F4-9091-1B20874915D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297-43F4-9091-1B20874915D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297-43F4-9091-1B20874915D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297-43F4-9091-1B20874915D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297-43F4-9091-1B20874915D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297-43F4-9091-1B20874915D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297-43F4-9091-1B20874915D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297-43F4-9091-1B20874915D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4297-43F4-9091-1B20874915D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Sheet2!$B$554:$B$555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Sheet2!$C$554:$C$555</c:f>
              <c:numCache>
                <c:formatCode>General</c:formatCode>
                <c:ptCount val="2"/>
                <c:pt idx="0">
                  <c:v>33</c:v>
                </c:pt>
                <c:pt idx="1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297-43F4-9091-1B20874915D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 last 12 months, did</a:t>
            </a:r>
            <a:r>
              <a:rPr lang="en-US" baseline="0"/>
              <a:t> you skip a meal</a:t>
            </a:r>
            <a:r>
              <a:rPr lang="en-US"/>
              <a:t>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137752713343266"/>
          <c:y val="0.19967880577427821"/>
          <c:w val="0.49885652461381258"/>
          <c:h val="0.7468594825646793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2F3-4BEB-A390-02BDE18A161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2F3-4BEB-A390-02BDE18A161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2F3-4BEB-A390-02BDE18A161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2F3-4BEB-A390-02BDE18A161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2F3-4BEB-A390-02BDE18A161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2F3-4BEB-A390-02BDE18A161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2F3-4BEB-A390-02BDE18A161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2F3-4BEB-A390-02BDE18A161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62F3-4BEB-A390-02BDE18A161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Sheet2!$B$559:$B$560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Sheet2!$C$559:$C$560</c:f>
              <c:numCache>
                <c:formatCode>General</c:formatCode>
                <c:ptCount val="2"/>
                <c:pt idx="0">
                  <c:v>33</c:v>
                </c:pt>
                <c:pt idx="1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2F3-4BEB-A390-02BDE18A161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Are you associated with any below group or activity?</a:t>
            </a:r>
            <a:endParaRPr lang="en-US" baseline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187-4A20-8C2C-71CC03723B9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187-4A20-8C2C-71CC03723B9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187-4A20-8C2C-71CC03723B9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187-4A20-8C2C-71CC03723B9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187-4A20-8C2C-71CC03723B9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187-4A20-8C2C-71CC03723B9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187-4A20-8C2C-71CC03723B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Sheet2!$B$67:$B$71</c:f>
              <c:strCache>
                <c:ptCount val="5"/>
                <c:pt idx="0">
                  <c:v>Feri</c:v>
                </c:pt>
                <c:pt idx="1">
                  <c:v>Kyari to Kitchen</c:v>
                </c:pt>
                <c:pt idx="2">
                  <c:v>Landfill</c:v>
                </c:pt>
                <c:pt idx="3">
                  <c:v>Magic Mitti</c:v>
                </c:pt>
                <c:pt idx="4">
                  <c:v>Self Help Group</c:v>
                </c:pt>
              </c:strCache>
            </c:strRef>
          </c:cat>
          <c:val>
            <c:numRef>
              <c:f>Sheet2!$C$67:$C$71</c:f>
              <c:numCache>
                <c:formatCode>General</c:formatCode>
                <c:ptCount val="5"/>
                <c:pt idx="0">
                  <c:v>1</c:v>
                </c:pt>
                <c:pt idx="1">
                  <c:v>10</c:v>
                </c:pt>
                <c:pt idx="2">
                  <c:v>3</c:v>
                </c:pt>
                <c:pt idx="3">
                  <c:v>7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187-4A20-8C2C-71CC03723B9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 last 12 months, did</a:t>
            </a:r>
            <a:r>
              <a:rPr lang="en-US" baseline="0"/>
              <a:t> you eat less than you thought you should</a:t>
            </a:r>
            <a:r>
              <a:rPr lang="en-US"/>
              <a:t>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137752713343266"/>
          <c:y val="0.19967880577427821"/>
          <c:w val="0.49885652461381258"/>
          <c:h val="0.7468594825646793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AA7-4F70-B562-089F1127E74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AA7-4F70-B562-089F1127E74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AA7-4F70-B562-089F1127E74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AA7-4F70-B562-089F1127E74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AA7-4F70-B562-089F1127E74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AA7-4F70-B562-089F1127E74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AA7-4F70-B562-089F1127E74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AA7-4F70-B562-089F1127E74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AA7-4F70-B562-089F1127E74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Sheet2!$B$564:$B$565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Sheet2!$C$564:$C$565</c:f>
              <c:numCache>
                <c:formatCode>General</c:formatCode>
                <c:ptCount val="2"/>
                <c:pt idx="0">
                  <c:v>31</c:v>
                </c:pt>
                <c:pt idx="1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AA7-4F70-B562-089F1127E74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 last 12 months, did</a:t>
            </a:r>
            <a:r>
              <a:rPr lang="en-US" baseline="0"/>
              <a:t> your household ran out of food</a:t>
            </a:r>
            <a:r>
              <a:rPr lang="en-US"/>
              <a:t>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137752713343266"/>
          <c:y val="0.19967880577427821"/>
          <c:w val="0.49885652461381258"/>
          <c:h val="0.7468594825646793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130-4679-A61C-B79FE3F1290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130-4679-A61C-B79FE3F1290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130-4679-A61C-B79FE3F1290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130-4679-A61C-B79FE3F1290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130-4679-A61C-B79FE3F1290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130-4679-A61C-B79FE3F1290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130-4679-A61C-B79FE3F1290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130-4679-A61C-B79FE3F1290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F130-4679-A61C-B79FE3F1290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Sheet2!$B$569:$B$570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Sheet2!$C$569:$C$570</c:f>
              <c:numCache>
                <c:formatCode>General</c:formatCode>
                <c:ptCount val="2"/>
                <c:pt idx="0">
                  <c:v>32</c:v>
                </c:pt>
                <c:pt idx="1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130-4679-A61C-B79FE3F12903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 last 12 months, were you hungry but did not eat?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137752713343266"/>
          <c:y val="0.19967880577427821"/>
          <c:w val="0.49885652461381258"/>
          <c:h val="0.7468594825646793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902-4714-83B2-3D298DFEC1A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902-4714-83B2-3D298DFEC1A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902-4714-83B2-3D298DFEC1A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902-4714-83B2-3D298DFEC1A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902-4714-83B2-3D298DFEC1A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902-4714-83B2-3D298DFEC1A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902-4714-83B2-3D298DFEC1A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D902-4714-83B2-3D298DFEC1A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D902-4714-83B2-3D298DFEC1A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Sheet2!$B$574:$B$575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Sheet2!$C$574:$C$575</c:f>
              <c:numCache>
                <c:formatCode>General</c:formatCode>
                <c:ptCount val="2"/>
                <c:pt idx="0">
                  <c:v>30</c:v>
                </c:pt>
                <c:pt idx="1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902-4714-83B2-3D298DFEC1A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 last 12 months, were you hungry but did not eat?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137752713343266"/>
          <c:y val="0.19967880577427821"/>
          <c:w val="0.49885652461381258"/>
          <c:h val="0.7468594825646793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8BD-4D4B-AC02-E69A5A03941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8BD-4D4B-AC02-E69A5A03941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8BD-4D4B-AC02-E69A5A03941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8BD-4D4B-AC02-E69A5A03941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8BD-4D4B-AC02-E69A5A03941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8BD-4D4B-AC02-E69A5A03941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8BD-4D4B-AC02-E69A5A03941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8BD-4D4B-AC02-E69A5A03941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B8BD-4D4B-AC02-E69A5A03941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Sheet2!$B$579:$B$580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Sheet2!$C$579:$C$580</c:f>
              <c:numCache>
                <c:formatCode>General</c:formatCode>
                <c:ptCount val="2"/>
                <c:pt idx="0">
                  <c:v>29</c:v>
                </c:pt>
                <c:pt idx="1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8BD-4D4B-AC02-E69A5A03941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If so, do they have access to the school’s mid-day meal scheme?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137752713343266"/>
          <c:y val="0.19967880577427821"/>
          <c:w val="0.49885652461381258"/>
          <c:h val="0.7468594825646793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C8F-4D56-BBBA-EA85B72E3DF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C8F-4D56-BBBA-EA85B72E3DF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C8F-4D56-BBBA-EA85B72E3DF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C8F-4D56-BBBA-EA85B72E3DF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C8F-4D56-BBBA-EA85B72E3DF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C8F-4D56-BBBA-EA85B72E3DF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C8F-4D56-BBBA-EA85B72E3DF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C8F-4D56-BBBA-EA85B72E3DF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C8F-4D56-BBBA-EA85B72E3DF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Sheet2!$B$589:$B$590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Sheet2!$C$589:$C$590</c:f>
              <c:numCache>
                <c:formatCode>General</c:formatCode>
                <c:ptCount val="2"/>
                <c:pt idx="0">
                  <c:v>27</c:v>
                </c:pt>
                <c:pt idx="1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C8F-4D56-BBBA-EA85B72E3DF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Do you have a house build with acceptable materials?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137752713343266"/>
          <c:y val="0.19967880577427821"/>
          <c:w val="0.49885652461381258"/>
          <c:h val="0.7468594825646793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AEF-4A85-A6AF-BE120CC0B20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AEF-4A85-A6AF-BE120CC0B20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AEF-4A85-A6AF-BE120CC0B20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AEF-4A85-A6AF-BE120CC0B20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AEF-4A85-A6AF-BE120CC0B20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AEF-4A85-A6AF-BE120CC0B20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AEF-4A85-A6AF-BE120CC0B20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AEF-4A85-A6AF-BE120CC0B20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FAEF-4A85-A6AF-BE120CC0B20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Sheet2!$B$594:$B$595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Sheet2!$C$594:$C$595</c:f>
              <c:numCache>
                <c:formatCode>General</c:formatCode>
                <c:ptCount val="2"/>
                <c:pt idx="0">
                  <c:v>42</c:v>
                </c:pt>
                <c:pt idx="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AEF-4A85-A6AF-BE120CC0B20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Do you have access to electricity?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137752713343266"/>
          <c:y val="0.19967880577427821"/>
          <c:w val="0.49885652461381258"/>
          <c:h val="0.7468594825646793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EA4-4420-8E29-F586F81A77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EA4-4420-8E29-F586F81A777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EA4-4420-8E29-F586F81A777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EA4-4420-8E29-F586F81A777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EA4-4420-8E29-F586F81A777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EA4-4420-8E29-F586F81A777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EA4-4420-8E29-F586F81A777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EA4-4420-8E29-F586F81A777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7EA4-4420-8E29-F586F81A777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Sheet2!$B$599:$B$600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Sheet2!$C$599:$C$600</c:f>
              <c:numCache>
                <c:formatCode>General</c:formatCode>
                <c:ptCount val="2"/>
                <c:pt idx="0">
                  <c:v>60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EA4-4420-8E29-F586F81A777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Do you have Light (window or else) in each room of your house 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137752713343266"/>
          <c:y val="0.19967880577427821"/>
          <c:w val="0.49885652461381258"/>
          <c:h val="0.7468594825646793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444-476A-AAE4-EF6C72DDA34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444-476A-AAE4-EF6C72DDA34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444-476A-AAE4-EF6C72DDA34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444-476A-AAE4-EF6C72DDA34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444-476A-AAE4-EF6C72DDA34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444-476A-AAE4-EF6C72DDA34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444-476A-AAE4-EF6C72DDA34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444-476A-AAE4-EF6C72DDA34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444-476A-AAE4-EF6C72DDA34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Sheet2!$B$604:$B$605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Sheet2!$C$604:$C$605</c:f>
              <c:numCache>
                <c:formatCode>General</c:formatCode>
                <c:ptCount val="2"/>
                <c:pt idx="0">
                  <c:v>26</c:v>
                </c:pt>
                <c:pt idx="1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444-476A-AAE4-EF6C72DDA34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Do you have Ventilation (windows) in each room of your house?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137752713343266"/>
          <c:y val="0.19967880577427821"/>
          <c:w val="0.49885652461381258"/>
          <c:h val="0.7468594825646793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4E-4897-A0AC-E1B56AAA706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4E-4897-A0AC-E1B56AAA706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4E-4897-A0AC-E1B56AAA706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4E-4897-A0AC-E1B56AAA706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4E-4897-A0AC-E1B56AAA706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4E-4897-A0AC-E1B56AAA706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4E-4897-A0AC-E1B56AAA706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A4E-4897-A0AC-E1B56AAA706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7A4E-4897-A0AC-E1B56AAA706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Sheet2!$B$609:$B$610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Sheet2!$C$609:$C$610</c:f>
              <c:numCache>
                <c:formatCode>General</c:formatCode>
                <c:ptCount val="2"/>
                <c:pt idx="0">
                  <c:v>19</c:v>
                </c:pt>
                <c:pt idx="1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A4E-4897-A0AC-E1B56AAA706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Do you have Access to safe sanitation (&lt;15 people)?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137752713343266"/>
          <c:y val="0.19967880577427821"/>
          <c:w val="0.49885652461381258"/>
          <c:h val="0.7468594825646793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20C-457C-937F-1D0F833E20D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20C-457C-937F-1D0F833E20D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20C-457C-937F-1D0F833E20D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20C-457C-937F-1D0F833E20D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20C-457C-937F-1D0F833E20D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20C-457C-937F-1D0F833E20D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20C-457C-937F-1D0F833E20D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20C-457C-937F-1D0F833E20D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20C-457C-937F-1D0F833E20D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Sheet2!$B$614:$B$615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Sheet2!$C$614:$C$615</c:f>
              <c:numCache>
                <c:formatCode>General</c:formatCode>
                <c:ptCount val="2"/>
                <c:pt idx="0">
                  <c:v>13</c:v>
                </c:pt>
                <c:pt idx="1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20C-457C-937F-1D0F833E20D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Do you do any other work besides waste picking to supplement your income?</a:t>
            </a:r>
            <a:endParaRPr lang="en-US" baseline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BEF-4FCD-B05A-654D1399731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BEF-4FCD-B05A-654D1399731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BEF-4FCD-B05A-654D1399731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BEF-4FCD-B05A-654D1399731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BEF-4FCD-B05A-654D1399731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BEF-4FCD-B05A-654D1399731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BEF-4FCD-B05A-654D139973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Sheet2!$B$62:$B$63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Sheet2!$C$62:$C$63</c:f>
              <c:numCache>
                <c:formatCode>General</c:formatCode>
                <c:ptCount val="2"/>
                <c:pt idx="0">
                  <c:v>7</c:v>
                </c:pt>
                <c:pt idx="1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BEF-4FCD-B05A-654D1399731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Do you have Sufficient living space (35-60m²)?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137752713343266"/>
          <c:y val="0.19967880577427821"/>
          <c:w val="0.49885652461381258"/>
          <c:h val="0.7468594825646793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E1D-4F9F-BB41-9A3999B9E25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E1D-4F9F-BB41-9A3999B9E25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E1D-4F9F-BB41-9A3999B9E25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E1D-4F9F-BB41-9A3999B9E25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E1D-4F9F-BB41-9A3999B9E25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E1D-4F9F-BB41-9A3999B9E25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E1D-4F9F-BB41-9A3999B9E25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E1D-4F9F-BB41-9A3999B9E25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3E1D-4F9F-BB41-9A3999B9E25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Sheet2!$B$619:$B$620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Sheet2!$C$619:$C$620</c:f>
              <c:numCache>
                <c:formatCode>General</c:formatCode>
                <c:ptCount val="2"/>
                <c:pt idx="0">
                  <c:v>15</c:v>
                </c:pt>
                <c:pt idx="1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E1D-4F9F-BB41-9A3999B9E25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Do you have Sufficient bedroom space (3 people or less per room)?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137752713343266"/>
          <c:y val="0.19967880577427821"/>
          <c:w val="0.49885652461381258"/>
          <c:h val="0.7468594825646793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377-425A-8CCD-43F2E6D54C7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377-425A-8CCD-43F2E6D54C7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377-425A-8CCD-43F2E6D54C7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377-425A-8CCD-43F2E6D54C7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377-425A-8CCD-43F2E6D54C7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377-425A-8CCD-43F2E6D54C7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377-425A-8CCD-43F2E6D54C7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8377-425A-8CCD-43F2E6D54C7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8377-425A-8CCD-43F2E6D54C7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Sheet2!$B$624:$B$625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Sheet2!$C$624:$C$625</c:f>
              <c:numCache>
                <c:formatCode>General</c:formatCode>
                <c:ptCount val="2"/>
                <c:pt idx="0">
                  <c:v>16</c:v>
                </c:pt>
                <c:pt idx="1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377-425A-8CCD-43F2E6D54C7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Do you have any no cracks and leakage in house 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137752713343266"/>
          <c:y val="0.19967880577427821"/>
          <c:w val="0.49885652461381258"/>
          <c:h val="0.7468594825646793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D19-450F-ACA7-487EC5710EE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D19-450F-ACA7-487EC5710EE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D19-450F-ACA7-487EC5710EE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D19-450F-ACA7-487EC5710EE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D19-450F-ACA7-487EC5710EE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D19-450F-ACA7-487EC5710EE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D19-450F-ACA7-487EC5710EE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D19-450F-ACA7-487EC5710EE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ED19-450F-ACA7-487EC5710EE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Sheet2!$B$629:$B$630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Sheet2!$C$629:$C$630</c:f>
              <c:numCache>
                <c:formatCode>General</c:formatCode>
                <c:ptCount val="2"/>
                <c:pt idx="0">
                  <c:v>18</c:v>
                </c:pt>
                <c:pt idx="1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D19-450F-ACA7-487EC5710EE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Do you have Safe outside environment  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137752713343266"/>
          <c:y val="0.19967880577427821"/>
          <c:w val="0.49885652461381258"/>
          <c:h val="0.7468594825646793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12F-46C2-90FD-D427619808F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12F-46C2-90FD-D427619808F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12F-46C2-90FD-D427619808F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12F-46C2-90FD-D427619808F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12F-46C2-90FD-D427619808F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12F-46C2-90FD-D427619808F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12F-46C2-90FD-D427619808F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12F-46C2-90FD-D427619808F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412F-46C2-90FD-D427619808F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Sheet2!$B$634:$B$635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Sheet2!$C$634:$C$635</c:f>
              <c:numCache>
                <c:formatCode>General</c:formatCode>
                <c:ptCount val="2"/>
                <c:pt idx="0">
                  <c:v>11</c:v>
                </c:pt>
                <c:pt idx="1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12F-46C2-90FD-D427619808F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Do you have No production in your house (no animals) 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137752713343266"/>
          <c:y val="0.19967880577427821"/>
          <c:w val="0.49885652461381258"/>
          <c:h val="0.7468594825646793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9F8-48F4-A2BA-4800523C270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9F8-48F4-A2BA-4800523C270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9F8-48F4-A2BA-4800523C270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9F8-48F4-A2BA-4800523C270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9F8-48F4-A2BA-4800523C270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9F8-48F4-A2BA-4800523C270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9F8-48F4-A2BA-4800523C270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9F8-48F4-A2BA-4800523C270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09F8-48F4-A2BA-4800523C270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Sheet2!$B$634:$B$635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Sheet2!$C$634:$C$635</c:f>
              <c:numCache>
                <c:formatCode>General</c:formatCode>
                <c:ptCount val="2"/>
                <c:pt idx="0">
                  <c:v>11</c:v>
                </c:pt>
                <c:pt idx="1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9F8-48F4-A2BA-4800523C270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Does your work mean that you stay outside the home?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137752713343266"/>
          <c:y val="0.19967880577427821"/>
          <c:w val="0.49885652461381258"/>
          <c:h val="0.7468594825646793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35B-44F8-A5FB-1F1B3EACCE7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35B-44F8-A5FB-1F1B3EACCE7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35B-44F8-A5FB-1F1B3EACCE7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35B-44F8-A5FB-1F1B3EACCE7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35B-44F8-A5FB-1F1B3EACCE7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35B-44F8-A5FB-1F1B3EACCE7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35B-44F8-A5FB-1F1B3EACCE7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35B-44F8-A5FB-1F1B3EACCE7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135B-44F8-A5FB-1F1B3EACCE7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Sheet2!$B$644:$B$645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Sheet2!$C$644:$C$645</c:f>
              <c:numCache>
                <c:formatCode>General</c:formatCode>
                <c:ptCount val="2"/>
                <c:pt idx="0">
                  <c:v>65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35B-44F8-A5FB-1F1B3EACCE7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Is your work place buid with acceptable material?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137752713343266"/>
          <c:y val="0.19967880577427821"/>
          <c:w val="0.49885652461381258"/>
          <c:h val="0.7468594825646793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05D-41A9-A570-C25129BC4C3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05D-41A9-A570-C25129BC4C3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05D-41A9-A570-C25129BC4C3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05D-41A9-A570-C25129BC4C3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05D-41A9-A570-C25129BC4C3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05D-41A9-A570-C25129BC4C3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05D-41A9-A570-C25129BC4C3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805D-41A9-A570-C25129BC4C36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805D-41A9-A570-C25129BC4C3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Sheet2!$B$649:$B$650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Sheet2!$C$649:$C$650</c:f>
              <c:numCache>
                <c:formatCode>General</c:formatCode>
                <c:ptCount val="2"/>
                <c:pt idx="0">
                  <c:v>53</c:v>
                </c:pt>
                <c:pt idx="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05D-41A9-A570-C25129BC4C3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Does your work place have access to elecricity 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137752713343266"/>
          <c:y val="0.19967880577427821"/>
          <c:w val="0.49885652461381258"/>
          <c:h val="0.7468594825646793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FE2-48BB-8DC0-25A59381E32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FE2-48BB-8DC0-25A59381E32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FE2-48BB-8DC0-25A59381E32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FE2-48BB-8DC0-25A59381E32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FE2-48BB-8DC0-25A59381E32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FE2-48BB-8DC0-25A59381E32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FE2-48BB-8DC0-25A59381E32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FE2-48BB-8DC0-25A59381E32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BFE2-48BB-8DC0-25A59381E32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Sheet2!$B$654:$B$655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Sheet2!$C$654:$C$655</c:f>
              <c:numCache>
                <c:formatCode>General</c:formatCode>
                <c:ptCount val="2"/>
                <c:pt idx="0">
                  <c:v>62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FE2-48BB-8DC0-25A59381E32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Does your work place have light (window or else) in each room of your house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137752713343266"/>
          <c:y val="0.19967880577427821"/>
          <c:w val="0.49885652461381258"/>
          <c:h val="0.7468594825646793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2EE-449D-A7A4-0EAA63BE7AD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2EE-449D-A7A4-0EAA63BE7AD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2EE-449D-A7A4-0EAA63BE7AD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2EE-449D-A7A4-0EAA63BE7AD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2EE-449D-A7A4-0EAA63BE7AD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2EE-449D-A7A4-0EAA63BE7AD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2EE-449D-A7A4-0EAA63BE7AD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2EE-449D-A7A4-0EAA63BE7AD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2EE-449D-A7A4-0EAA63BE7A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Sheet2!$B$659:$B$660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Sheet2!$C$659:$C$660</c:f>
              <c:numCache>
                <c:formatCode>General</c:formatCode>
                <c:ptCount val="2"/>
                <c:pt idx="0">
                  <c:v>36</c:v>
                </c:pt>
                <c:pt idx="1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2EE-449D-A7A4-0EAA63BE7AD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Does your work place have ventilation (windows) in each room of your house 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137752713343266"/>
          <c:y val="0.19967880577427821"/>
          <c:w val="0.49885652461381258"/>
          <c:h val="0.7468594825646793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CE2-4CCB-B2B7-94A18EC0761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CE2-4CCB-B2B7-94A18EC0761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CE2-4CCB-B2B7-94A18EC0761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CE2-4CCB-B2B7-94A18EC0761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CE2-4CCB-B2B7-94A18EC0761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CE2-4CCB-B2B7-94A18EC0761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CE2-4CCB-B2B7-94A18EC0761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CE2-4CCB-B2B7-94A18EC0761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0CE2-4CCB-B2B7-94A18EC0761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Sheet2!$B$664:$B$665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Sheet2!$C$664:$C$665</c:f>
              <c:numCache>
                <c:formatCode>General</c:formatCode>
                <c:ptCount val="2"/>
                <c:pt idx="0">
                  <c:v>31</c:v>
                </c:pt>
                <c:pt idx="1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CE2-4CCB-B2B7-94A18EC0761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chart" Target="../charts/chart26.xml"/><Relationship Id="rId21" Type="http://schemas.openxmlformats.org/officeDocument/2006/relationships/chart" Target="../charts/chart21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63" Type="http://schemas.openxmlformats.org/officeDocument/2006/relationships/chart" Target="../charts/chart63.xml"/><Relationship Id="rId68" Type="http://schemas.openxmlformats.org/officeDocument/2006/relationships/chart" Target="../charts/chart68.xml"/><Relationship Id="rId84" Type="http://schemas.openxmlformats.org/officeDocument/2006/relationships/chart" Target="../charts/chart84.xml"/><Relationship Id="rId89" Type="http://schemas.openxmlformats.org/officeDocument/2006/relationships/chart" Target="../charts/chart89.xml"/><Relationship Id="rId112" Type="http://schemas.openxmlformats.org/officeDocument/2006/relationships/chart" Target="../charts/chart112.xml"/><Relationship Id="rId16" Type="http://schemas.openxmlformats.org/officeDocument/2006/relationships/chart" Target="../charts/chart16.xml"/><Relationship Id="rId107" Type="http://schemas.openxmlformats.org/officeDocument/2006/relationships/chart" Target="../charts/chart107.xml"/><Relationship Id="rId11" Type="http://schemas.openxmlformats.org/officeDocument/2006/relationships/chart" Target="../charts/chart11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74" Type="http://schemas.openxmlformats.org/officeDocument/2006/relationships/chart" Target="../charts/chart74.xml"/><Relationship Id="rId79" Type="http://schemas.openxmlformats.org/officeDocument/2006/relationships/chart" Target="../charts/chart79.xml"/><Relationship Id="rId102" Type="http://schemas.openxmlformats.org/officeDocument/2006/relationships/chart" Target="../charts/chart102.xml"/><Relationship Id="rId5" Type="http://schemas.openxmlformats.org/officeDocument/2006/relationships/chart" Target="../charts/chart5.xml"/><Relationship Id="rId90" Type="http://schemas.openxmlformats.org/officeDocument/2006/relationships/chart" Target="../charts/chart90.xml"/><Relationship Id="rId95" Type="http://schemas.openxmlformats.org/officeDocument/2006/relationships/chart" Target="../charts/chart95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64" Type="http://schemas.openxmlformats.org/officeDocument/2006/relationships/chart" Target="../charts/chart64.xml"/><Relationship Id="rId69" Type="http://schemas.openxmlformats.org/officeDocument/2006/relationships/chart" Target="../charts/chart69.xml"/><Relationship Id="rId113" Type="http://schemas.openxmlformats.org/officeDocument/2006/relationships/chart" Target="../charts/chart113.xml"/><Relationship Id="rId80" Type="http://schemas.openxmlformats.org/officeDocument/2006/relationships/chart" Target="../charts/chart80.xml"/><Relationship Id="rId85" Type="http://schemas.openxmlformats.org/officeDocument/2006/relationships/chart" Target="../charts/chart85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59" Type="http://schemas.openxmlformats.org/officeDocument/2006/relationships/chart" Target="../charts/chart59.xml"/><Relationship Id="rId103" Type="http://schemas.openxmlformats.org/officeDocument/2006/relationships/chart" Target="../charts/chart103.xml"/><Relationship Id="rId108" Type="http://schemas.openxmlformats.org/officeDocument/2006/relationships/chart" Target="../charts/chart108.xml"/><Relationship Id="rId54" Type="http://schemas.openxmlformats.org/officeDocument/2006/relationships/chart" Target="../charts/chart54.xml"/><Relationship Id="rId70" Type="http://schemas.openxmlformats.org/officeDocument/2006/relationships/chart" Target="../charts/chart70.xml"/><Relationship Id="rId75" Type="http://schemas.openxmlformats.org/officeDocument/2006/relationships/chart" Target="../charts/chart75.xml"/><Relationship Id="rId91" Type="http://schemas.openxmlformats.org/officeDocument/2006/relationships/chart" Target="../charts/chart91.xml"/><Relationship Id="rId96" Type="http://schemas.openxmlformats.org/officeDocument/2006/relationships/chart" Target="../charts/chart9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106" Type="http://schemas.openxmlformats.org/officeDocument/2006/relationships/chart" Target="../charts/chart106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73" Type="http://schemas.openxmlformats.org/officeDocument/2006/relationships/chart" Target="../charts/chart73.xml"/><Relationship Id="rId78" Type="http://schemas.openxmlformats.org/officeDocument/2006/relationships/chart" Target="../charts/chart78.xml"/><Relationship Id="rId81" Type="http://schemas.openxmlformats.org/officeDocument/2006/relationships/chart" Target="../charts/chart81.xml"/><Relationship Id="rId86" Type="http://schemas.openxmlformats.org/officeDocument/2006/relationships/chart" Target="../charts/chart86.xml"/><Relationship Id="rId94" Type="http://schemas.openxmlformats.org/officeDocument/2006/relationships/chart" Target="../charts/chart94.xml"/><Relationship Id="rId99" Type="http://schemas.openxmlformats.org/officeDocument/2006/relationships/chart" Target="../charts/chart99.xml"/><Relationship Id="rId101" Type="http://schemas.openxmlformats.org/officeDocument/2006/relationships/chart" Target="../charts/chart10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Relationship Id="rId109" Type="http://schemas.openxmlformats.org/officeDocument/2006/relationships/chart" Target="../charts/chart109.xml"/><Relationship Id="rId34" Type="http://schemas.openxmlformats.org/officeDocument/2006/relationships/chart" Target="../charts/chart34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76" Type="http://schemas.openxmlformats.org/officeDocument/2006/relationships/chart" Target="../charts/chart76.xml"/><Relationship Id="rId97" Type="http://schemas.openxmlformats.org/officeDocument/2006/relationships/chart" Target="../charts/chart97.xml"/><Relationship Id="rId104" Type="http://schemas.openxmlformats.org/officeDocument/2006/relationships/chart" Target="../charts/chart104.xml"/><Relationship Id="rId7" Type="http://schemas.openxmlformats.org/officeDocument/2006/relationships/chart" Target="../charts/chart7.xml"/><Relationship Id="rId71" Type="http://schemas.openxmlformats.org/officeDocument/2006/relationships/chart" Target="../charts/chart71.xml"/><Relationship Id="rId92" Type="http://schemas.openxmlformats.org/officeDocument/2006/relationships/chart" Target="../charts/chart92.xml"/><Relationship Id="rId2" Type="http://schemas.openxmlformats.org/officeDocument/2006/relationships/chart" Target="../charts/chart2.xml"/><Relationship Id="rId29" Type="http://schemas.openxmlformats.org/officeDocument/2006/relationships/chart" Target="../charts/chart29.xml"/><Relationship Id="rId24" Type="http://schemas.openxmlformats.org/officeDocument/2006/relationships/chart" Target="../charts/chart24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66" Type="http://schemas.openxmlformats.org/officeDocument/2006/relationships/chart" Target="../charts/chart66.xml"/><Relationship Id="rId87" Type="http://schemas.openxmlformats.org/officeDocument/2006/relationships/chart" Target="../charts/chart87.xml"/><Relationship Id="rId110" Type="http://schemas.openxmlformats.org/officeDocument/2006/relationships/chart" Target="../charts/chart110.xml"/><Relationship Id="rId61" Type="http://schemas.openxmlformats.org/officeDocument/2006/relationships/chart" Target="../charts/chart61.xml"/><Relationship Id="rId82" Type="http://schemas.openxmlformats.org/officeDocument/2006/relationships/chart" Target="../charts/chart82.xml"/><Relationship Id="rId19" Type="http://schemas.openxmlformats.org/officeDocument/2006/relationships/chart" Target="../charts/chart19.xml"/><Relationship Id="rId14" Type="http://schemas.openxmlformats.org/officeDocument/2006/relationships/chart" Target="../charts/chart14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56" Type="http://schemas.openxmlformats.org/officeDocument/2006/relationships/chart" Target="../charts/chart56.xml"/><Relationship Id="rId77" Type="http://schemas.openxmlformats.org/officeDocument/2006/relationships/chart" Target="../charts/chart77.xml"/><Relationship Id="rId100" Type="http://schemas.openxmlformats.org/officeDocument/2006/relationships/chart" Target="../charts/chart100.xml"/><Relationship Id="rId105" Type="http://schemas.openxmlformats.org/officeDocument/2006/relationships/chart" Target="../charts/chart105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93" Type="http://schemas.openxmlformats.org/officeDocument/2006/relationships/chart" Target="../charts/chart93.xml"/><Relationship Id="rId98" Type="http://schemas.openxmlformats.org/officeDocument/2006/relationships/chart" Target="../charts/chart98.xml"/><Relationship Id="rId3" Type="http://schemas.openxmlformats.org/officeDocument/2006/relationships/chart" Target="../charts/chart3.xml"/><Relationship Id="rId25" Type="http://schemas.openxmlformats.org/officeDocument/2006/relationships/chart" Target="../charts/chart25.xml"/><Relationship Id="rId46" Type="http://schemas.openxmlformats.org/officeDocument/2006/relationships/chart" Target="../charts/chart46.xml"/><Relationship Id="rId67" Type="http://schemas.openxmlformats.org/officeDocument/2006/relationships/chart" Target="../charts/chart67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62" Type="http://schemas.openxmlformats.org/officeDocument/2006/relationships/chart" Target="../charts/chart62.xml"/><Relationship Id="rId83" Type="http://schemas.openxmlformats.org/officeDocument/2006/relationships/chart" Target="../charts/chart83.xml"/><Relationship Id="rId88" Type="http://schemas.openxmlformats.org/officeDocument/2006/relationships/chart" Target="../charts/chart88.xml"/><Relationship Id="rId111" Type="http://schemas.openxmlformats.org/officeDocument/2006/relationships/chart" Target="../charts/chart1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351234</xdr:colOff>
      <xdr:row>4</xdr:row>
      <xdr:rowOff>75009</xdr:rowOff>
    </xdr:from>
    <xdr:to>
      <xdr:col>9</xdr:col>
      <xdr:colOff>357188</xdr:colOff>
      <xdr:row>17</xdr:row>
      <xdr:rowOff>154782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8B023CF0-CCB3-C19E-C8E1-4D544E1C50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654843</xdr:colOff>
      <xdr:row>4</xdr:row>
      <xdr:rowOff>71437</xdr:rowOff>
    </xdr:from>
    <xdr:to>
      <xdr:col>9</xdr:col>
      <xdr:colOff>4318000</xdr:colOff>
      <xdr:row>23</xdr:row>
      <xdr:rowOff>142875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D6D2DA8A-5DBA-45C0-BA76-9CCE1BBC70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642938</xdr:colOff>
      <xdr:row>24</xdr:row>
      <xdr:rowOff>130968</xdr:rowOff>
    </xdr:from>
    <xdr:to>
      <xdr:col>9</xdr:col>
      <xdr:colOff>2286001</xdr:colOff>
      <xdr:row>44</xdr:row>
      <xdr:rowOff>35718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B3D82E3B-7B7A-4ACF-A8E7-AE04BD13B1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2964656</xdr:colOff>
      <xdr:row>24</xdr:row>
      <xdr:rowOff>130967</xdr:rowOff>
    </xdr:from>
    <xdr:to>
      <xdr:col>12</xdr:col>
      <xdr:colOff>63500</xdr:colOff>
      <xdr:row>46</xdr:row>
      <xdr:rowOff>95250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EBFB5100-C3A9-4E14-A9FC-3EF6419EA9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206375</xdr:colOff>
      <xdr:row>24</xdr:row>
      <xdr:rowOff>142876</xdr:rowOff>
    </xdr:from>
    <xdr:to>
      <xdr:col>18</xdr:col>
      <xdr:colOff>492125</xdr:colOff>
      <xdr:row>46</xdr:row>
      <xdr:rowOff>111125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452BAB54-4B1E-4C09-ADE2-0B7386B964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555626</xdr:colOff>
      <xdr:row>44</xdr:row>
      <xdr:rowOff>111125</xdr:rowOff>
    </xdr:from>
    <xdr:to>
      <xdr:col>9</xdr:col>
      <xdr:colOff>2317750</xdr:colOff>
      <xdr:row>64</xdr:row>
      <xdr:rowOff>1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20318AEF-8891-434B-9E02-3F7BDC3417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2873375</xdr:colOff>
      <xdr:row>47</xdr:row>
      <xdr:rowOff>95250</xdr:rowOff>
    </xdr:from>
    <xdr:to>
      <xdr:col>11</xdr:col>
      <xdr:colOff>476249</xdr:colOff>
      <xdr:row>66</xdr:row>
      <xdr:rowOff>142876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A752D8CD-E637-49D5-8371-16373CC48C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396875</xdr:colOff>
      <xdr:row>47</xdr:row>
      <xdr:rowOff>111125</xdr:rowOff>
    </xdr:from>
    <xdr:to>
      <xdr:col>19</xdr:col>
      <xdr:colOff>412750</xdr:colOff>
      <xdr:row>67</xdr:row>
      <xdr:rowOff>1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3B285273-3645-4D5B-A838-544CC6E7FE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238125</xdr:colOff>
      <xdr:row>64</xdr:row>
      <xdr:rowOff>111124</xdr:rowOff>
    </xdr:from>
    <xdr:to>
      <xdr:col>9</xdr:col>
      <xdr:colOff>2603500</xdr:colOff>
      <xdr:row>84</xdr:row>
      <xdr:rowOff>95249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B3D5786E-DA7E-4848-ADB6-B7A7955E75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2841625</xdr:colOff>
      <xdr:row>68</xdr:row>
      <xdr:rowOff>0</xdr:rowOff>
    </xdr:from>
    <xdr:to>
      <xdr:col>12</xdr:col>
      <xdr:colOff>269875</xdr:colOff>
      <xdr:row>87</xdr:row>
      <xdr:rowOff>142875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E39A9D36-6F73-4F75-9B46-7C79BF7D6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12</xdr:col>
      <xdr:colOff>460375</xdr:colOff>
      <xdr:row>67</xdr:row>
      <xdr:rowOff>142875</xdr:rowOff>
    </xdr:from>
    <xdr:to>
      <xdr:col>20</xdr:col>
      <xdr:colOff>301625</xdr:colOff>
      <xdr:row>87</xdr:row>
      <xdr:rowOff>127000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34C77D1A-0B77-4472-AB68-C286822C82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254000</xdr:colOff>
      <xdr:row>85</xdr:row>
      <xdr:rowOff>63500</xdr:rowOff>
    </xdr:from>
    <xdr:to>
      <xdr:col>9</xdr:col>
      <xdr:colOff>2619375</xdr:colOff>
      <xdr:row>105</xdr:row>
      <xdr:rowOff>47625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FFB7B918-34FB-48A3-BBEF-D178100161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9</xdr:col>
      <xdr:colOff>2825750</xdr:colOff>
      <xdr:row>88</xdr:row>
      <xdr:rowOff>142875</xdr:rowOff>
    </xdr:from>
    <xdr:to>
      <xdr:col>12</xdr:col>
      <xdr:colOff>254000</xdr:colOff>
      <xdr:row>108</xdr:row>
      <xdr:rowOff>127000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1D95358B-A1AB-4240-AF95-050E7CA5A4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12</xdr:col>
      <xdr:colOff>460375</xdr:colOff>
      <xdr:row>88</xdr:row>
      <xdr:rowOff>127000</xdr:rowOff>
    </xdr:from>
    <xdr:to>
      <xdr:col>20</xdr:col>
      <xdr:colOff>301625</xdr:colOff>
      <xdr:row>108</xdr:row>
      <xdr:rowOff>111125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5D1E1013-2E25-4BF0-A1FF-D203A38E75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317500</xdr:colOff>
      <xdr:row>106</xdr:row>
      <xdr:rowOff>63500</xdr:rowOff>
    </xdr:from>
    <xdr:to>
      <xdr:col>9</xdr:col>
      <xdr:colOff>2682875</xdr:colOff>
      <xdr:row>126</xdr:row>
      <xdr:rowOff>47625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EB5B7A8B-DC92-441D-B9EF-D210338FBB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9</xdr:col>
      <xdr:colOff>2984500</xdr:colOff>
      <xdr:row>109</xdr:row>
      <xdr:rowOff>95250</xdr:rowOff>
    </xdr:from>
    <xdr:to>
      <xdr:col>12</xdr:col>
      <xdr:colOff>412750</xdr:colOff>
      <xdr:row>127</xdr:row>
      <xdr:rowOff>142875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7EB710CD-0006-4071-8CB6-FE86D1A8CD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12</xdr:col>
      <xdr:colOff>571500</xdr:colOff>
      <xdr:row>109</xdr:row>
      <xdr:rowOff>79375</xdr:rowOff>
    </xdr:from>
    <xdr:to>
      <xdr:col>20</xdr:col>
      <xdr:colOff>412750</xdr:colOff>
      <xdr:row>129</xdr:row>
      <xdr:rowOff>63500</xdr:rowOff>
    </xdr:to>
    <xdr:graphicFrame macro="">
      <xdr:nvGraphicFramePr>
        <xdr:cNvPr id="42" name="Chart 41">
          <a:extLst>
            <a:ext uri="{FF2B5EF4-FFF2-40B4-BE49-F238E27FC236}">
              <a16:creationId xmlns:a16="http://schemas.microsoft.com/office/drawing/2014/main" id="{6FF36337-066F-4926-9D8D-473E16B3E8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7</xdr:col>
      <xdr:colOff>222250</xdr:colOff>
      <xdr:row>135</xdr:row>
      <xdr:rowOff>111125</xdr:rowOff>
    </xdr:from>
    <xdr:to>
      <xdr:col>9</xdr:col>
      <xdr:colOff>2159000</xdr:colOff>
      <xdr:row>154</xdr:row>
      <xdr:rowOff>0</xdr:rowOff>
    </xdr:to>
    <xdr:graphicFrame macro="">
      <xdr:nvGraphicFramePr>
        <xdr:cNvPr id="43" name="Chart 42">
          <a:extLst>
            <a:ext uri="{FF2B5EF4-FFF2-40B4-BE49-F238E27FC236}">
              <a16:creationId xmlns:a16="http://schemas.microsoft.com/office/drawing/2014/main" id="{9E4D185A-67F2-42BF-911B-84E8F69248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9</xdr:col>
      <xdr:colOff>2333625</xdr:colOff>
      <xdr:row>135</xdr:row>
      <xdr:rowOff>127000</xdr:rowOff>
    </xdr:from>
    <xdr:to>
      <xdr:col>10</xdr:col>
      <xdr:colOff>508000</xdr:colOff>
      <xdr:row>154</xdr:row>
      <xdr:rowOff>15875</xdr:rowOff>
    </xdr:to>
    <xdr:graphicFrame macro="">
      <xdr:nvGraphicFramePr>
        <xdr:cNvPr id="44" name="Chart 43">
          <a:extLst>
            <a:ext uri="{FF2B5EF4-FFF2-40B4-BE49-F238E27FC236}">
              <a16:creationId xmlns:a16="http://schemas.microsoft.com/office/drawing/2014/main" id="{50632B07-E4C3-4370-8141-5AED6C149F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10</xdr:col>
      <xdr:colOff>698500</xdr:colOff>
      <xdr:row>130</xdr:row>
      <xdr:rowOff>31750</xdr:rowOff>
    </xdr:from>
    <xdr:to>
      <xdr:col>16</xdr:col>
      <xdr:colOff>222250</xdr:colOff>
      <xdr:row>148</xdr:row>
      <xdr:rowOff>79375</xdr:rowOff>
    </xdr:to>
    <xdr:graphicFrame macro="">
      <xdr:nvGraphicFramePr>
        <xdr:cNvPr id="45" name="Chart 44">
          <a:extLst>
            <a:ext uri="{FF2B5EF4-FFF2-40B4-BE49-F238E27FC236}">
              <a16:creationId xmlns:a16="http://schemas.microsoft.com/office/drawing/2014/main" id="{230033B0-405B-46E6-8687-DE836F6B9E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16</xdr:col>
      <xdr:colOff>381000</xdr:colOff>
      <xdr:row>130</xdr:row>
      <xdr:rowOff>15875</xdr:rowOff>
    </xdr:from>
    <xdr:to>
      <xdr:col>24</xdr:col>
      <xdr:colOff>133350</xdr:colOff>
      <xdr:row>149</xdr:row>
      <xdr:rowOff>0</xdr:rowOff>
    </xdr:to>
    <xdr:graphicFrame macro="">
      <xdr:nvGraphicFramePr>
        <xdr:cNvPr id="46" name="Chart 45">
          <a:extLst>
            <a:ext uri="{FF2B5EF4-FFF2-40B4-BE49-F238E27FC236}">
              <a16:creationId xmlns:a16="http://schemas.microsoft.com/office/drawing/2014/main" id="{4F5995C7-D2CF-4544-9DAF-FAD21E95EC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7</xdr:col>
      <xdr:colOff>285750</xdr:colOff>
      <xdr:row>154</xdr:row>
      <xdr:rowOff>95250</xdr:rowOff>
    </xdr:from>
    <xdr:to>
      <xdr:col>9</xdr:col>
      <xdr:colOff>2609850</xdr:colOff>
      <xdr:row>173</xdr:row>
      <xdr:rowOff>79375</xdr:rowOff>
    </xdr:to>
    <xdr:graphicFrame macro="">
      <xdr:nvGraphicFramePr>
        <xdr:cNvPr id="47" name="Chart 46">
          <a:extLst>
            <a:ext uri="{FF2B5EF4-FFF2-40B4-BE49-F238E27FC236}">
              <a16:creationId xmlns:a16="http://schemas.microsoft.com/office/drawing/2014/main" id="{0C4A92FB-226E-4BFB-913D-17D0691498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9</xdr:col>
      <xdr:colOff>2914650</xdr:colOff>
      <xdr:row>154</xdr:row>
      <xdr:rowOff>95250</xdr:rowOff>
    </xdr:from>
    <xdr:to>
      <xdr:col>12</xdr:col>
      <xdr:colOff>304800</xdr:colOff>
      <xdr:row>173</xdr:row>
      <xdr:rowOff>79375</xdr:rowOff>
    </xdr:to>
    <xdr:graphicFrame macro="">
      <xdr:nvGraphicFramePr>
        <xdr:cNvPr id="48" name="Chart 47">
          <a:extLst>
            <a:ext uri="{FF2B5EF4-FFF2-40B4-BE49-F238E27FC236}">
              <a16:creationId xmlns:a16="http://schemas.microsoft.com/office/drawing/2014/main" id="{BE550E07-1174-47ED-8DC2-AE976B2145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12</xdr:col>
      <xdr:colOff>304800</xdr:colOff>
      <xdr:row>149</xdr:row>
      <xdr:rowOff>95251</xdr:rowOff>
    </xdr:from>
    <xdr:to>
      <xdr:col>18</xdr:col>
      <xdr:colOff>419100</xdr:colOff>
      <xdr:row>166</xdr:row>
      <xdr:rowOff>76201</xdr:rowOff>
    </xdr:to>
    <xdr:graphicFrame macro="">
      <xdr:nvGraphicFramePr>
        <xdr:cNvPr id="49" name="Chart 48">
          <a:extLst>
            <a:ext uri="{FF2B5EF4-FFF2-40B4-BE49-F238E27FC236}">
              <a16:creationId xmlns:a16="http://schemas.microsoft.com/office/drawing/2014/main" id="{DA766B39-1EF6-49AE-ABE2-9302537327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18</xdr:col>
      <xdr:colOff>571500</xdr:colOff>
      <xdr:row>149</xdr:row>
      <xdr:rowOff>38100</xdr:rowOff>
    </xdr:from>
    <xdr:to>
      <xdr:col>26</xdr:col>
      <xdr:colOff>304800</xdr:colOff>
      <xdr:row>168</xdr:row>
      <xdr:rowOff>76200</xdr:rowOff>
    </xdr:to>
    <xdr:graphicFrame macro="">
      <xdr:nvGraphicFramePr>
        <xdr:cNvPr id="50" name="Chart 49">
          <a:extLst>
            <a:ext uri="{FF2B5EF4-FFF2-40B4-BE49-F238E27FC236}">
              <a16:creationId xmlns:a16="http://schemas.microsoft.com/office/drawing/2014/main" id="{E30638B1-1CDF-46A4-85FE-F1703B47C6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7</xdr:col>
      <xdr:colOff>247650</xdr:colOff>
      <xdr:row>174</xdr:row>
      <xdr:rowOff>57150</xdr:rowOff>
    </xdr:from>
    <xdr:to>
      <xdr:col>9</xdr:col>
      <xdr:colOff>3409950</xdr:colOff>
      <xdr:row>193</xdr:row>
      <xdr:rowOff>95250</xdr:rowOff>
    </xdr:to>
    <xdr:graphicFrame macro="">
      <xdr:nvGraphicFramePr>
        <xdr:cNvPr id="51" name="Chart 50">
          <a:extLst>
            <a:ext uri="{FF2B5EF4-FFF2-40B4-BE49-F238E27FC236}">
              <a16:creationId xmlns:a16="http://schemas.microsoft.com/office/drawing/2014/main" id="{0B37F700-F72E-4548-97E2-8E1109DB04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9</xdr:col>
      <xdr:colOff>3657600</xdr:colOff>
      <xdr:row>174</xdr:row>
      <xdr:rowOff>57150</xdr:rowOff>
    </xdr:from>
    <xdr:to>
      <xdr:col>13</xdr:col>
      <xdr:colOff>152400</xdr:colOff>
      <xdr:row>193</xdr:row>
      <xdr:rowOff>95250</xdr:rowOff>
    </xdr:to>
    <xdr:graphicFrame macro="">
      <xdr:nvGraphicFramePr>
        <xdr:cNvPr id="52" name="Chart 51">
          <a:extLst>
            <a:ext uri="{FF2B5EF4-FFF2-40B4-BE49-F238E27FC236}">
              <a16:creationId xmlns:a16="http://schemas.microsoft.com/office/drawing/2014/main" id="{76E86FA7-B769-47E6-B072-F3BB6EB349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13</xdr:col>
      <xdr:colOff>476250</xdr:colOff>
      <xdr:row>169</xdr:row>
      <xdr:rowOff>57150</xdr:rowOff>
    </xdr:from>
    <xdr:to>
      <xdr:col>20</xdr:col>
      <xdr:colOff>552450</xdr:colOff>
      <xdr:row>188</xdr:row>
      <xdr:rowOff>95250</xdr:rowOff>
    </xdr:to>
    <xdr:graphicFrame macro="">
      <xdr:nvGraphicFramePr>
        <xdr:cNvPr id="53" name="Chart 52">
          <a:extLst>
            <a:ext uri="{FF2B5EF4-FFF2-40B4-BE49-F238E27FC236}">
              <a16:creationId xmlns:a16="http://schemas.microsoft.com/office/drawing/2014/main" id="{E843D478-D1A7-4998-B40D-6871F34E73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7</xdr:col>
      <xdr:colOff>180975</xdr:colOff>
      <xdr:row>194</xdr:row>
      <xdr:rowOff>119062</xdr:rowOff>
    </xdr:from>
    <xdr:to>
      <xdr:col>9</xdr:col>
      <xdr:colOff>2281237</xdr:colOff>
      <xdr:row>213</xdr:row>
      <xdr:rowOff>157163</xdr:rowOff>
    </xdr:to>
    <xdr:graphicFrame macro="">
      <xdr:nvGraphicFramePr>
        <xdr:cNvPr id="54" name="Chart 53">
          <a:extLst>
            <a:ext uri="{FF2B5EF4-FFF2-40B4-BE49-F238E27FC236}">
              <a16:creationId xmlns:a16="http://schemas.microsoft.com/office/drawing/2014/main" id="{C0BE96D1-808E-47C9-A13B-D502F3671A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9</xdr:col>
      <xdr:colOff>2492375</xdr:colOff>
      <xdr:row>194</xdr:row>
      <xdr:rowOff>127000</xdr:rowOff>
    </xdr:from>
    <xdr:to>
      <xdr:col>11</xdr:col>
      <xdr:colOff>433387</xdr:colOff>
      <xdr:row>214</xdr:row>
      <xdr:rowOff>6351</xdr:rowOff>
    </xdr:to>
    <xdr:graphicFrame macro="">
      <xdr:nvGraphicFramePr>
        <xdr:cNvPr id="55" name="Chart 54">
          <a:extLst>
            <a:ext uri="{FF2B5EF4-FFF2-40B4-BE49-F238E27FC236}">
              <a16:creationId xmlns:a16="http://schemas.microsoft.com/office/drawing/2014/main" id="{E46A1D49-D192-4870-AB97-4BCAC75565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11</xdr:col>
      <xdr:colOff>555625</xdr:colOff>
      <xdr:row>194</xdr:row>
      <xdr:rowOff>47625</xdr:rowOff>
    </xdr:from>
    <xdr:to>
      <xdr:col>18</xdr:col>
      <xdr:colOff>560387</xdr:colOff>
      <xdr:row>213</xdr:row>
      <xdr:rowOff>85726</xdr:rowOff>
    </xdr:to>
    <xdr:graphicFrame macro="">
      <xdr:nvGraphicFramePr>
        <xdr:cNvPr id="56" name="Chart 55">
          <a:extLst>
            <a:ext uri="{FF2B5EF4-FFF2-40B4-BE49-F238E27FC236}">
              <a16:creationId xmlns:a16="http://schemas.microsoft.com/office/drawing/2014/main" id="{27DB3FA4-052F-4C3A-A5AF-B0E7DE979D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7</xdr:col>
      <xdr:colOff>190500</xdr:colOff>
      <xdr:row>215</xdr:row>
      <xdr:rowOff>95250</xdr:rowOff>
    </xdr:from>
    <xdr:to>
      <xdr:col>9</xdr:col>
      <xdr:colOff>2290762</xdr:colOff>
      <xdr:row>234</xdr:row>
      <xdr:rowOff>133351</xdr:rowOff>
    </xdr:to>
    <xdr:graphicFrame macro="">
      <xdr:nvGraphicFramePr>
        <xdr:cNvPr id="57" name="Chart 56">
          <a:extLst>
            <a:ext uri="{FF2B5EF4-FFF2-40B4-BE49-F238E27FC236}">
              <a16:creationId xmlns:a16="http://schemas.microsoft.com/office/drawing/2014/main" id="{7D54373F-612C-423C-A699-3D2D5AA2E0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9</xdr:col>
      <xdr:colOff>2524125</xdr:colOff>
      <xdr:row>215</xdr:row>
      <xdr:rowOff>127000</xdr:rowOff>
    </xdr:from>
    <xdr:to>
      <xdr:col>11</xdr:col>
      <xdr:colOff>465137</xdr:colOff>
      <xdr:row>235</xdr:row>
      <xdr:rowOff>6351</xdr:rowOff>
    </xdr:to>
    <xdr:graphicFrame macro="">
      <xdr:nvGraphicFramePr>
        <xdr:cNvPr id="58" name="Chart 57">
          <a:extLst>
            <a:ext uri="{FF2B5EF4-FFF2-40B4-BE49-F238E27FC236}">
              <a16:creationId xmlns:a16="http://schemas.microsoft.com/office/drawing/2014/main" id="{408DB402-E15D-4CC3-BF10-D4A359531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11</xdr:col>
      <xdr:colOff>650875</xdr:colOff>
      <xdr:row>214</xdr:row>
      <xdr:rowOff>142875</xdr:rowOff>
    </xdr:from>
    <xdr:to>
      <xdr:col>19</xdr:col>
      <xdr:colOff>52387</xdr:colOff>
      <xdr:row>234</xdr:row>
      <xdr:rowOff>22226</xdr:rowOff>
    </xdr:to>
    <xdr:graphicFrame macro="">
      <xdr:nvGraphicFramePr>
        <xdr:cNvPr id="59" name="Chart 58">
          <a:extLst>
            <a:ext uri="{FF2B5EF4-FFF2-40B4-BE49-F238E27FC236}">
              <a16:creationId xmlns:a16="http://schemas.microsoft.com/office/drawing/2014/main" id="{24BEA4D0-64C3-4A4B-8967-4C4B42A50C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7</xdr:col>
      <xdr:colOff>158750</xdr:colOff>
      <xdr:row>235</xdr:row>
      <xdr:rowOff>127000</xdr:rowOff>
    </xdr:from>
    <xdr:to>
      <xdr:col>9</xdr:col>
      <xdr:colOff>2259012</xdr:colOff>
      <xdr:row>255</xdr:row>
      <xdr:rowOff>6351</xdr:rowOff>
    </xdr:to>
    <xdr:graphicFrame macro="">
      <xdr:nvGraphicFramePr>
        <xdr:cNvPr id="60" name="Chart 59">
          <a:extLst>
            <a:ext uri="{FF2B5EF4-FFF2-40B4-BE49-F238E27FC236}">
              <a16:creationId xmlns:a16="http://schemas.microsoft.com/office/drawing/2014/main" id="{5A3111CD-17E0-4B5D-977B-7C582EF336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9</xdr:col>
      <xdr:colOff>2476500</xdr:colOff>
      <xdr:row>236</xdr:row>
      <xdr:rowOff>15875</xdr:rowOff>
    </xdr:from>
    <xdr:to>
      <xdr:col>11</xdr:col>
      <xdr:colOff>417512</xdr:colOff>
      <xdr:row>255</xdr:row>
      <xdr:rowOff>53976</xdr:rowOff>
    </xdr:to>
    <xdr:graphicFrame macro="">
      <xdr:nvGraphicFramePr>
        <xdr:cNvPr id="61" name="Chart 60">
          <a:extLst>
            <a:ext uri="{FF2B5EF4-FFF2-40B4-BE49-F238E27FC236}">
              <a16:creationId xmlns:a16="http://schemas.microsoft.com/office/drawing/2014/main" id="{65708BDD-1716-4856-8376-588BD1D5CD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7</xdr:col>
      <xdr:colOff>158750</xdr:colOff>
      <xdr:row>257</xdr:row>
      <xdr:rowOff>95251</xdr:rowOff>
    </xdr:from>
    <xdr:to>
      <xdr:col>9</xdr:col>
      <xdr:colOff>1682750</xdr:colOff>
      <xdr:row>274</xdr:row>
      <xdr:rowOff>1</xdr:rowOff>
    </xdr:to>
    <xdr:graphicFrame macro="">
      <xdr:nvGraphicFramePr>
        <xdr:cNvPr id="62" name="Chart 61">
          <a:extLst>
            <a:ext uri="{FF2B5EF4-FFF2-40B4-BE49-F238E27FC236}">
              <a16:creationId xmlns:a16="http://schemas.microsoft.com/office/drawing/2014/main" id="{05A3BF10-1B36-4D98-B128-040E7F95D2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9</xdr:col>
      <xdr:colOff>2016125</xdr:colOff>
      <xdr:row>258</xdr:row>
      <xdr:rowOff>63500</xdr:rowOff>
    </xdr:from>
    <xdr:to>
      <xdr:col>11</xdr:col>
      <xdr:colOff>476250</xdr:colOff>
      <xdr:row>280</xdr:row>
      <xdr:rowOff>31750</xdr:rowOff>
    </xdr:to>
    <xdr:graphicFrame macro="">
      <xdr:nvGraphicFramePr>
        <xdr:cNvPr id="64" name="Chart 63">
          <a:extLst>
            <a:ext uri="{FF2B5EF4-FFF2-40B4-BE49-F238E27FC236}">
              <a16:creationId xmlns:a16="http://schemas.microsoft.com/office/drawing/2014/main" id="{40C17222-3FC0-4C78-8F4C-11952ED24F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11</xdr:col>
      <xdr:colOff>714375</xdr:colOff>
      <xdr:row>258</xdr:row>
      <xdr:rowOff>0</xdr:rowOff>
    </xdr:from>
    <xdr:to>
      <xdr:col>20</xdr:col>
      <xdr:colOff>31750</xdr:colOff>
      <xdr:row>279</xdr:row>
      <xdr:rowOff>127000</xdr:rowOff>
    </xdr:to>
    <xdr:graphicFrame macro="">
      <xdr:nvGraphicFramePr>
        <xdr:cNvPr id="65" name="Chart 64">
          <a:extLst>
            <a:ext uri="{FF2B5EF4-FFF2-40B4-BE49-F238E27FC236}">
              <a16:creationId xmlns:a16="http://schemas.microsoft.com/office/drawing/2014/main" id="{47315E59-B3FB-4A04-917C-A1A3F88F61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7</xdr:col>
      <xdr:colOff>142875</xdr:colOff>
      <xdr:row>276</xdr:row>
      <xdr:rowOff>0</xdr:rowOff>
    </xdr:from>
    <xdr:to>
      <xdr:col>9</xdr:col>
      <xdr:colOff>2000250</xdr:colOff>
      <xdr:row>293</xdr:row>
      <xdr:rowOff>79375</xdr:rowOff>
    </xdr:to>
    <xdr:graphicFrame macro="">
      <xdr:nvGraphicFramePr>
        <xdr:cNvPr id="66" name="Chart 65">
          <a:extLst>
            <a:ext uri="{FF2B5EF4-FFF2-40B4-BE49-F238E27FC236}">
              <a16:creationId xmlns:a16="http://schemas.microsoft.com/office/drawing/2014/main" id="{B0BBD6E7-836C-410C-9101-B90B2316E4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9</xdr:col>
      <xdr:colOff>2143125</xdr:colOff>
      <xdr:row>280</xdr:row>
      <xdr:rowOff>63500</xdr:rowOff>
    </xdr:from>
    <xdr:to>
      <xdr:col>10</xdr:col>
      <xdr:colOff>666750</xdr:colOff>
      <xdr:row>297</xdr:row>
      <xdr:rowOff>142875</xdr:rowOff>
    </xdr:to>
    <xdr:graphicFrame macro="">
      <xdr:nvGraphicFramePr>
        <xdr:cNvPr id="67" name="Chart 66">
          <a:extLst>
            <a:ext uri="{FF2B5EF4-FFF2-40B4-BE49-F238E27FC236}">
              <a16:creationId xmlns:a16="http://schemas.microsoft.com/office/drawing/2014/main" id="{4C875656-5DBC-450E-BD62-4196506224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7</xdr:col>
      <xdr:colOff>127000</xdr:colOff>
      <xdr:row>294</xdr:row>
      <xdr:rowOff>31750</xdr:rowOff>
    </xdr:from>
    <xdr:to>
      <xdr:col>9</xdr:col>
      <xdr:colOff>1984375</xdr:colOff>
      <xdr:row>311</xdr:row>
      <xdr:rowOff>111125</xdr:rowOff>
    </xdr:to>
    <xdr:graphicFrame macro="">
      <xdr:nvGraphicFramePr>
        <xdr:cNvPr id="68" name="Chart 67">
          <a:extLst>
            <a:ext uri="{FF2B5EF4-FFF2-40B4-BE49-F238E27FC236}">
              <a16:creationId xmlns:a16="http://schemas.microsoft.com/office/drawing/2014/main" id="{BA36D0D0-F1BA-4435-9DCF-F38BBB4BAD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9</xdr:col>
      <xdr:colOff>2111375</xdr:colOff>
      <xdr:row>299</xdr:row>
      <xdr:rowOff>15875</xdr:rowOff>
    </xdr:from>
    <xdr:to>
      <xdr:col>10</xdr:col>
      <xdr:colOff>635000</xdr:colOff>
      <xdr:row>318</xdr:row>
      <xdr:rowOff>47625</xdr:rowOff>
    </xdr:to>
    <xdr:graphicFrame macro="">
      <xdr:nvGraphicFramePr>
        <xdr:cNvPr id="69" name="Chart 68">
          <a:extLst>
            <a:ext uri="{FF2B5EF4-FFF2-40B4-BE49-F238E27FC236}">
              <a16:creationId xmlns:a16="http://schemas.microsoft.com/office/drawing/2014/main" id="{052088BA-B19A-4A3F-836F-6E296895F0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11</xdr:col>
      <xdr:colOff>15875</xdr:colOff>
      <xdr:row>279</xdr:row>
      <xdr:rowOff>31750</xdr:rowOff>
    </xdr:from>
    <xdr:to>
      <xdr:col>17</xdr:col>
      <xdr:colOff>381000</xdr:colOff>
      <xdr:row>298</xdr:row>
      <xdr:rowOff>63500</xdr:rowOff>
    </xdr:to>
    <xdr:graphicFrame macro="">
      <xdr:nvGraphicFramePr>
        <xdr:cNvPr id="70" name="Chart 69">
          <a:extLst>
            <a:ext uri="{FF2B5EF4-FFF2-40B4-BE49-F238E27FC236}">
              <a16:creationId xmlns:a16="http://schemas.microsoft.com/office/drawing/2014/main" id="{C7D8F131-E3E2-48F8-8BB5-A8D0E68124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10</xdr:col>
      <xdr:colOff>809625</xdr:colOff>
      <xdr:row>299</xdr:row>
      <xdr:rowOff>31750</xdr:rowOff>
    </xdr:from>
    <xdr:to>
      <xdr:col>17</xdr:col>
      <xdr:colOff>349250</xdr:colOff>
      <xdr:row>318</xdr:row>
      <xdr:rowOff>63500</xdr:rowOff>
    </xdr:to>
    <xdr:graphicFrame macro="">
      <xdr:nvGraphicFramePr>
        <xdr:cNvPr id="71" name="Chart 70">
          <a:extLst>
            <a:ext uri="{FF2B5EF4-FFF2-40B4-BE49-F238E27FC236}">
              <a16:creationId xmlns:a16="http://schemas.microsoft.com/office/drawing/2014/main" id="{5992B3B0-86ED-4510-908F-5967F8BE7F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7</xdr:col>
      <xdr:colOff>222250</xdr:colOff>
      <xdr:row>320</xdr:row>
      <xdr:rowOff>31750</xdr:rowOff>
    </xdr:from>
    <xdr:to>
      <xdr:col>9</xdr:col>
      <xdr:colOff>2079625</xdr:colOff>
      <xdr:row>339</xdr:row>
      <xdr:rowOff>63500</xdr:rowOff>
    </xdr:to>
    <xdr:graphicFrame macro="">
      <xdr:nvGraphicFramePr>
        <xdr:cNvPr id="72" name="Chart 71">
          <a:extLst>
            <a:ext uri="{FF2B5EF4-FFF2-40B4-BE49-F238E27FC236}">
              <a16:creationId xmlns:a16="http://schemas.microsoft.com/office/drawing/2014/main" id="{45F63116-E055-4C28-8AEE-5D325505D7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9</xdr:col>
      <xdr:colOff>2317750</xdr:colOff>
      <xdr:row>319</xdr:row>
      <xdr:rowOff>95250</xdr:rowOff>
    </xdr:from>
    <xdr:to>
      <xdr:col>11</xdr:col>
      <xdr:colOff>15875</xdr:colOff>
      <xdr:row>338</xdr:row>
      <xdr:rowOff>127000</xdr:rowOff>
    </xdr:to>
    <xdr:graphicFrame macro="">
      <xdr:nvGraphicFramePr>
        <xdr:cNvPr id="73" name="Chart 72">
          <a:extLst>
            <a:ext uri="{FF2B5EF4-FFF2-40B4-BE49-F238E27FC236}">
              <a16:creationId xmlns:a16="http://schemas.microsoft.com/office/drawing/2014/main" id="{4D9E64A4-9D6F-4794-883F-11A42F10AC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7</xdr:col>
      <xdr:colOff>301624</xdr:colOff>
      <xdr:row>354</xdr:row>
      <xdr:rowOff>127000</xdr:rowOff>
    </xdr:from>
    <xdr:to>
      <xdr:col>9</xdr:col>
      <xdr:colOff>3762375</xdr:colOff>
      <xdr:row>374</xdr:row>
      <xdr:rowOff>0</xdr:rowOff>
    </xdr:to>
    <xdr:graphicFrame macro="">
      <xdr:nvGraphicFramePr>
        <xdr:cNvPr id="74" name="Chart 73">
          <a:extLst>
            <a:ext uri="{FF2B5EF4-FFF2-40B4-BE49-F238E27FC236}">
              <a16:creationId xmlns:a16="http://schemas.microsoft.com/office/drawing/2014/main" id="{927419B5-9968-4D83-935F-1AABFE2D4D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9</xdr:col>
      <xdr:colOff>4206875</xdr:colOff>
      <xdr:row>354</xdr:row>
      <xdr:rowOff>111125</xdr:rowOff>
    </xdr:from>
    <xdr:to>
      <xdr:col>13</xdr:col>
      <xdr:colOff>476250</xdr:colOff>
      <xdr:row>373</xdr:row>
      <xdr:rowOff>142875</xdr:rowOff>
    </xdr:to>
    <xdr:graphicFrame macro="">
      <xdr:nvGraphicFramePr>
        <xdr:cNvPr id="75" name="Chart 74">
          <a:extLst>
            <a:ext uri="{FF2B5EF4-FFF2-40B4-BE49-F238E27FC236}">
              <a16:creationId xmlns:a16="http://schemas.microsoft.com/office/drawing/2014/main" id="{C2A911A4-EC76-472D-9B00-A7E8D86F5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7</xdr:col>
      <xdr:colOff>301625</xdr:colOff>
      <xdr:row>374</xdr:row>
      <xdr:rowOff>127000</xdr:rowOff>
    </xdr:from>
    <xdr:to>
      <xdr:col>9</xdr:col>
      <xdr:colOff>2111375</xdr:colOff>
      <xdr:row>394</xdr:row>
      <xdr:rowOff>0</xdr:rowOff>
    </xdr:to>
    <xdr:graphicFrame macro="">
      <xdr:nvGraphicFramePr>
        <xdr:cNvPr id="76" name="Chart 75">
          <a:extLst>
            <a:ext uri="{FF2B5EF4-FFF2-40B4-BE49-F238E27FC236}">
              <a16:creationId xmlns:a16="http://schemas.microsoft.com/office/drawing/2014/main" id="{875C5975-A6CB-400C-9869-101CF25DF7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9</xdr:col>
      <xdr:colOff>2349500</xdr:colOff>
      <xdr:row>374</xdr:row>
      <xdr:rowOff>79375</xdr:rowOff>
    </xdr:from>
    <xdr:to>
      <xdr:col>11</xdr:col>
      <xdr:colOff>0</xdr:colOff>
      <xdr:row>393</xdr:row>
      <xdr:rowOff>111125</xdr:rowOff>
    </xdr:to>
    <xdr:graphicFrame macro="">
      <xdr:nvGraphicFramePr>
        <xdr:cNvPr id="77" name="Chart 76">
          <a:extLst>
            <a:ext uri="{FF2B5EF4-FFF2-40B4-BE49-F238E27FC236}">
              <a16:creationId xmlns:a16="http://schemas.microsoft.com/office/drawing/2014/main" id="{19741AD8-7F1E-489A-A9AD-5557F2F688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7</xdr:col>
      <xdr:colOff>301625</xdr:colOff>
      <xdr:row>394</xdr:row>
      <xdr:rowOff>142875</xdr:rowOff>
    </xdr:from>
    <xdr:to>
      <xdr:col>9</xdr:col>
      <xdr:colOff>2698750</xdr:colOff>
      <xdr:row>414</xdr:row>
      <xdr:rowOff>15875</xdr:rowOff>
    </xdr:to>
    <xdr:graphicFrame macro="">
      <xdr:nvGraphicFramePr>
        <xdr:cNvPr id="78" name="Chart 77">
          <a:extLst>
            <a:ext uri="{FF2B5EF4-FFF2-40B4-BE49-F238E27FC236}">
              <a16:creationId xmlns:a16="http://schemas.microsoft.com/office/drawing/2014/main" id="{B9EAE353-5197-408A-8E35-01A116CE44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9</xdr:col>
      <xdr:colOff>2952750</xdr:colOff>
      <xdr:row>394</xdr:row>
      <xdr:rowOff>142875</xdr:rowOff>
    </xdr:from>
    <xdr:to>
      <xdr:col>12</xdr:col>
      <xdr:colOff>412750</xdr:colOff>
      <xdr:row>414</xdr:row>
      <xdr:rowOff>15875</xdr:rowOff>
    </xdr:to>
    <xdr:graphicFrame macro="">
      <xdr:nvGraphicFramePr>
        <xdr:cNvPr id="79" name="Chart 78">
          <a:extLst>
            <a:ext uri="{FF2B5EF4-FFF2-40B4-BE49-F238E27FC236}">
              <a16:creationId xmlns:a16="http://schemas.microsoft.com/office/drawing/2014/main" id="{2AE684C4-37EF-4168-8335-5EF0A03EBF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13</xdr:col>
      <xdr:colOff>0</xdr:colOff>
      <xdr:row>394</xdr:row>
      <xdr:rowOff>111125</xdr:rowOff>
    </xdr:from>
    <xdr:to>
      <xdr:col>20</xdr:col>
      <xdr:colOff>476250</xdr:colOff>
      <xdr:row>413</xdr:row>
      <xdr:rowOff>142875</xdr:rowOff>
    </xdr:to>
    <xdr:graphicFrame macro="">
      <xdr:nvGraphicFramePr>
        <xdr:cNvPr id="80" name="Chart 79">
          <a:extLst>
            <a:ext uri="{FF2B5EF4-FFF2-40B4-BE49-F238E27FC236}">
              <a16:creationId xmlns:a16="http://schemas.microsoft.com/office/drawing/2014/main" id="{0F91A6A3-AD3F-4CBD-936B-0317EE953F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7</xdr:col>
      <xdr:colOff>317500</xdr:colOff>
      <xdr:row>414</xdr:row>
      <xdr:rowOff>111125</xdr:rowOff>
    </xdr:from>
    <xdr:to>
      <xdr:col>9</xdr:col>
      <xdr:colOff>2016125</xdr:colOff>
      <xdr:row>433</xdr:row>
      <xdr:rowOff>142875</xdr:rowOff>
    </xdr:to>
    <xdr:graphicFrame macro="">
      <xdr:nvGraphicFramePr>
        <xdr:cNvPr id="81" name="Chart 80">
          <a:extLst>
            <a:ext uri="{FF2B5EF4-FFF2-40B4-BE49-F238E27FC236}">
              <a16:creationId xmlns:a16="http://schemas.microsoft.com/office/drawing/2014/main" id="{C67C5CAA-B24B-4A6B-86CC-9135D05894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9</xdr:col>
      <xdr:colOff>2254250</xdr:colOff>
      <xdr:row>414</xdr:row>
      <xdr:rowOff>111125</xdr:rowOff>
    </xdr:from>
    <xdr:to>
      <xdr:col>10</xdr:col>
      <xdr:colOff>619125</xdr:colOff>
      <xdr:row>433</xdr:row>
      <xdr:rowOff>142875</xdr:rowOff>
    </xdr:to>
    <xdr:graphicFrame macro="">
      <xdr:nvGraphicFramePr>
        <xdr:cNvPr id="82" name="Chart 81">
          <a:extLst>
            <a:ext uri="{FF2B5EF4-FFF2-40B4-BE49-F238E27FC236}">
              <a16:creationId xmlns:a16="http://schemas.microsoft.com/office/drawing/2014/main" id="{E68B4144-FE2A-4100-B5F3-390826E2B1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11</xdr:col>
      <xdr:colOff>79375</xdr:colOff>
      <xdr:row>414</xdr:row>
      <xdr:rowOff>142875</xdr:rowOff>
    </xdr:from>
    <xdr:to>
      <xdr:col>17</xdr:col>
      <xdr:colOff>285750</xdr:colOff>
      <xdr:row>434</xdr:row>
      <xdr:rowOff>15875</xdr:rowOff>
    </xdr:to>
    <xdr:graphicFrame macro="">
      <xdr:nvGraphicFramePr>
        <xdr:cNvPr id="83" name="Chart 82">
          <a:extLst>
            <a:ext uri="{FF2B5EF4-FFF2-40B4-BE49-F238E27FC236}">
              <a16:creationId xmlns:a16="http://schemas.microsoft.com/office/drawing/2014/main" id="{58330814-4AAE-40C9-AF39-DA44C9189F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7</xdr:col>
      <xdr:colOff>269875</xdr:colOff>
      <xdr:row>434</xdr:row>
      <xdr:rowOff>95250</xdr:rowOff>
    </xdr:from>
    <xdr:to>
      <xdr:col>9</xdr:col>
      <xdr:colOff>1968500</xdr:colOff>
      <xdr:row>453</xdr:row>
      <xdr:rowOff>127000</xdr:rowOff>
    </xdr:to>
    <xdr:graphicFrame macro="">
      <xdr:nvGraphicFramePr>
        <xdr:cNvPr id="84" name="Chart 83">
          <a:extLst>
            <a:ext uri="{FF2B5EF4-FFF2-40B4-BE49-F238E27FC236}">
              <a16:creationId xmlns:a16="http://schemas.microsoft.com/office/drawing/2014/main" id="{E6F93572-7734-4EEF-8736-251DAC1C18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9</xdr:col>
      <xdr:colOff>2206625</xdr:colOff>
      <xdr:row>434</xdr:row>
      <xdr:rowOff>79375</xdr:rowOff>
    </xdr:from>
    <xdr:to>
      <xdr:col>10</xdr:col>
      <xdr:colOff>571500</xdr:colOff>
      <xdr:row>453</xdr:row>
      <xdr:rowOff>111125</xdr:rowOff>
    </xdr:to>
    <xdr:graphicFrame macro="">
      <xdr:nvGraphicFramePr>
        <xdr:cNvPr id="85" name="Chart 84">
          <a:extLst>
            <a:ext uri="{FF2B5EF4-FFF2-40B4-BE49-F238E27FC236}">
              <a16:creationId xmlns:a16="http://schemas.microsoft.com/office/drawing/2014/main" id="{611D377D-BD60-4B53-A93D-91CFC731C1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10</xdr:col>
      <xdr:colOff>793750</xdr:colOff>
      <xdr:row>434</xdr:row>
      <xdr:rowOff>142875</xdr:rowOff>
    </xdr:from>
    <xdr:to>
      <xdr:col>17</xdr:col>
      <xdr:colOff>174625</xdr:colOff>
      <xdr:row>454</xdr:row>
      <xdr:rowOff>15875</xdr:rowOff>
    </xdr:to>
    <xdr:graphicFrame macro="">
      <xdr:nvGraphicFramePr>
        <xdr:cNvPr id="86" name="Chart 85">
          <a:extLst>
            <a:ext uri="{FF2B5EF4-FFF2-40B4-BE49-F238E27FC236}">
              <a16:creationId xmlns:a16="http://schemas.microsoft.com/office/drawing/2014/main" id="{01B7CD66-09C9-4886-A31A-1BB91A54B1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7</xdr:col>
      <xdr:colOff>238125</xdr:colOff>
      <xdr:row>455</xdr:row>
      <xdr:rowOff>63500</xdr:rowOff>
    </xdr:from>
    <xdr:to>
      <xdr:col>9</xdr:col>
      <xdr:colOff>1539875</xdr:colOff>
      <xdr:row>471</xdr:row>
      <xdr:rowOff>63500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BF9828CB-AF92-4ECC-A03D-B631BE75AD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9</xdr:col>
      <xdr:colOff>1730375</xdr:colOff>
      <xdr:row>455</xdr:row>
      <xdr:rowOff>0</xdr:rowOff>
    </xdr:from>
    <xdr:to>
      <xdr:col>9</xdr:col>
      <xdr:colOff>5334000</xdr:colOff>
      <xdr:row>471</xdr:row>
      <xdr:rowOff>0</xdr:rowOff>
    </xdr:to>
    <xdr:graphicFrame macro="">
      <xdr:nvGraphicFramePr>
        <xdr:cNvPr id="88" name="Chart 87">
          <a:extLst>
            <a:ext uri="{FF2B5EF4-FFF2-40B4-BE49-F238E27FC236}">
              <a16:creationId xmlns:a16="http://schemas.microsoft.com/office/drawing/2014/main" id="{F1BCFF6E-F24D-46D7-AD71-D27685463F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9</xdr:col>
      <xdr:colOff>5619750</xdr:colOff>
      <xdr:row>455</xdr:row>
      <xdr:rowOff>0</xdr:rowOff>
    </xdr:from>
    <xdr:to>
      <xdr:col>15</xdr:col>
      <xdr:colOff>174625</xdr:colOff>
      <xdr:row>471</xdr:row>
      <xdr:rowOff>0</xdr:rowOff>
    </xdr:to>
    <xdr:graphicFrame macro="">
      <xdr:nvGraphicFramePr>
        <xdr:cNvPr id="89" name="Chart 88">
          <a:extLst>
            <a:ext uri="{FF2B5EF4-FFF2-40B4-BE49-F238E27FC236}">
              <a16:creationId xmlns:a16="http://schemas.microsoft.com/office/drawing/2014/main" id="{4B3977B7-A4C4-48EE-97DD-81D614523A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7</xdr:col>
      <xdr:colOff>285750</xdr:colOff>
      <xdr:row>472</xdr:row>
      <xdr:rowOff>63499</xdr:rowOff>
    </xdr:from>
    <xdr:to>
      <xdr:col>9</xdr:col>
      <xdr:colOff>3270250</xdr:colOff>
      <xdr:row>494</xdr:row>
      <xdr:rowOff>95250</xdr:rowOff>
    </xdr:to>
    <xdr:graphicFrame macro="">
      <xdr:nvGraphicFramePr>
        <xdr:cNvPr id="90" name="Chart 89">
          <a:extLst>
            <a:ext uri="{FF2B5EF4-FFF2-40B4-BE49-F238E27FC236}">
              <a16:creationId xmlns:a16="http://schemas.microsoft.com/office/drawing/2014/main" id="{D78ABB5F-17B2-4992-AC2C-92E0C4A9C9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11</xdr:col>
      <xdr:colOff>619125</xdr:colOff>
      <xdr:row>471</xdr:row>
      <xdr:rowOff>63500</xdr:rowOff>
    </xdr:from>
    <xdr:to>
      <xdr:col>19</xdr:col>
      <xdr:colOff>476250</xdr:colOff>
      <xdr:row>493</xdr:row>
      <xdr:rowOff>95251</xdr:rowOff>
    </xdr:to>
    <xdr:graphicFrame macro="">
      <xdr:nvGraphicFramePr>
        <xdr:cNvPr id="91" name="Chart 90">
          <a:extLst>
            <a:ext uri="{FF2B5EF4-FFF2-40B4-BE49-F238E27FC236}">
              <a16:creationId xmlns:a16="http://schemas.microsoft.com/office/drawing/2014/main" id="{BD3019F6-7932-44CE-9B3E-EDFA92C73D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9</xdr:col>
      <xdr:colOff>3317875</xdr:colOff>
      <xdr:row>473</xdr:row>
      <xdr:rowOff>79375</xdr:rowOff>
    </xdr:from>
    <xdr:to>
      <xdr:col>11</xdr:col>
      <xdr:colOff>460375</xdr:colOff>
      <xdr:row>489</xdr:row>
      <xdr:rowOff>79375</xdr:rowOff>
    </xdr:to>
    <xdr:graphicFrame macro="">
      <xdr:nvGraphicFramePr>
        <xdr:cNvPr id="92" name="Chart 91">
          <a:extLst>
            <a:ext uri="{FF2B5EF4-FFF2-40B4-BE49-F238E27FC236}">
              <a16:creationId xmlns:a16="http://schemas.microsoft.com/office/drawing/2014/main" id="{7B3EC2A6-0966-4553-AA87-7EBAAA48F6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7</xdr:col>
      <xdr:colOff>285750</xdr:colOff>
      <xdr:row>495</xdr:row>
      <xdr:rowOff>79375</xdr:rowOff>
    </xdr:from>
    <xdr:to>
      <xdr:col>9</xdr:col>
      <xdr:colOff>2841625</xdr:colOff>
      <xdr:row>516</xdr:row>
      <xdr:rowOff>0</xdr:rowOff>
    </xdr:to>
    <xdr:graphicFrame macro="">
      <xdr:nvGraphicFramePr>
        <xdr:cNvPr id="93" name="Chart 92">
          <a:extLst>
            <a:ext uri="{FF2B5EF4-FFF2-40B4-BE49-F238E27FC236}">
              <a16:creationId xmlns:a16="http://schemas.microsoft.com/office/drawing/2014/main" id="{52CD27F5-8669-42DC-B523-ED93862F20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9</xdr:col>
      <xdr:colOff>3000375</xdr:colOff>
      <xdr:row>495</xdr:row>
      <xdr:rowOff>63500</xdr:rowOff>
    </xdr:from>
    <xdr:to>
      <xdr:col>10</xdr:col>
      <xdr:colOff>603250</xdr:colOff>
      <xdr:row>512</xdr:row>
      <xdr:rowOff>31749</xdr:rowOff>
    </xdr:to>
    <xdr:graphicFrame macro="">
      <xdr:nvGraphicFramePr>
        <xdr:cNvPr id="94" name="Chart 93">
          <a:extLst>
            <a:ext uri="{FF2B5EF4-FFF2-40B4-BE49-F238E27FC236}">
              <a16:creationId xmlns:a16="http://schemas.microsoft.com/office/drawing/2014/main" id="{F2743C41-8249-4602-91CC-D0896708E3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10</xdr:col>
      <xdr:colOff>777875</xdr:colOff>
      <xdr:row>495</xdr:row>
      <xdr:rowOff>47625</xdr:rowOff>
    </xdr:from>
    <xdr:to>
      <xdr:col>16</xdr:col>
      <xdr:colOff>0</xdr:colOff>
      <xdr:row>512</xdr:row>
      <xdr:rowOff>15874</xdr:rowOff>
    </xdr:to>
    <xdr:graphicFrame macro="">
      <xdr:nvGraphicFramePr>
        <xdr:cNvPr id="95" name="Chart 94">
          <a:extLst>
            <a:ext uri="{FF2B5EF4-FFF2-40B4-BE49-F238E27FC236}">
              <a16:creationId xmlns:a16="http://schemas.microsoft.com/office/drawing/2014/main" id="{D46B463B-59BE-42B2-B7E1-5CB8951B6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16</xdr:col>
      <xdr:colOff>158750</xdr:colOff>
      <xdr:row>495</xdr:row>
      <xdr:rowOff>31750</xdr:rowOff>
    </xdr:from>
    <xdr:to>
      <xdr:col>21</xdr:col>
      <xdr:colOff>381000</xdr:colOff>
      <xdr:row>511</xdr:row>
      <xdr:rowOff>158749</xdr:rowOff>
    </xdr:to>
    <xdr:graphicFrame macro="">
      <xdr:nvGraphicFramePr>
        <xdr:cNvPr id="96" name="Chart 95">
          <a:extLst>
            <a:ext uri="{FF2B5EF4-FFF2-40B4-BE49-F238E27FC236}">
              <a16:creationId xmlns:a16="http://schemas.microsoft.com/office/drawing/2014/main" id="{1B9FFDD4-949D-4657-ACB0-E219DFCFEB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7</xdr:col>
      <xdr:colOff>254000</xdr:colOff>
      <xdr:row>517</xdr:row>
      <xdr:rowOff>47625</xdr:rowOff>
    </xdr:from>
    <xdr:to>
      <xdr:col>9</xdr:col>
      <xdr:colOff>1190625</xdr:colOff>
      <xdr:row>534</xdr:row>
      <xdr:rowOff>15874</xdr:rowOff>
    </xdr:to>
    <xdr:graphicFrame macro="">
      <xdr:nvGraphicFramePr>
        <xdr:cNvPr id="97" name="Chart 96">
          <a:extLst>
            <a:ext uri="{FF2B5EF4-FFF2-40B4-BE49-F238E27FC236}">
              <a16:creationId xmlns:a16="http://schemas.microsoft.com/office/drawing/2014/main" id="{321CED8C-97B5-4943-A161-D5DCDDB897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9</xdr:col>
      <xdr:colOff>1460500</xdr:colOff>
      <xdr:row>517</xdr:row>
      <xdr:rowOff>31750</xdr:rowOff>
    </xdr:from>
    <xdr:to>
      <xdr:col>9</xdr:col>
      <xdr:colOff>4699000</xdr:colOff>
      <xdr:row>533</xdr:row>
      <xdr:rowOff>158749</xdr:rowOff>
    </xdr:to>
    <xdr:graphicFrame macro="">
      <xdr:nvGraphicFramePr>
        <xdr:cNvPr id="98" name="Chart 97">
          <a:extLst>
            <a:ext uri="{FF2B5EF4-FFF2-40B4-BE49-F238E27FC236}">
              <a16:creationId xmlns:a16="http://schemas.microsoft.com/office/drawing/2014/main" id="{92A76BB0-4481-453E-AF3C-897DB0C60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9</xdr:col>
      <xdr:colOff>4905375</xdr:colOff>
      <xdr:row>513</xdr:row>
      <xdr:rowOff>111125</xdr:rowOff>
    </xdr:from>
    <xdr:to>
      <xdr:col>13</xdr:col>
      <xdr:colOff>301625</xdr:colOff>
      <xdr:row>530</xdr:row>
      <xdr:rowOff>79374</xdr:rowOff>
    </xdr:to>
    <xdr:graphicFrame macro="">
      <xdr:nvGraphicFramePr>
        <xdr:cNvPr id="99" name="Chart 98">
          <a:extLst>
            <a:ext uri="{FF2B5EF4-FFF2-40B4-BE49-F238E27FC236}">
              <a16:creationId xmlns:a16="http://schemas.microsoft.com/office/drawing/2014/main" id="{C39BA5E6-FB3D-4DE4-A75D-771E501304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13</xdr:col>
      <xdr:colOff>587375</xdr:colOff>
      <xdr:row>514</xdr:row>
      <xdr:rowOff>15875</xdr:rowOff>
    </xdr:from>
    <xdr:to>
      <xdr:col>19</xdr:col>
      <xdr:colOff>206375</xdr:colOff>
      <xdr:row>530</xdr:row>
      <xdr:rowOff>142874</xdr:rowOff>
    </xdr:to>
    <xdr:graphicFrame macro="">
      <xdr:nvGraphicFramePr>
        <xdr:cNvPr id="100" name="Chart 99">
          <a:extLst>
            <a:ext uri="{FF2B5EF4-FFF2-40B4-BE49-F238E27FC236}">
              <a16:creationId xmlns:a16="http://schemas.microsoft.com/office/drawing/2014/main" id="{22DB42B1-8069-4AC3-82AB-228E1080CD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7</xdr:col>
      <xdr:colOff>238125</xdr:colOff>
      <xdr:row>534</xdr:row>
      <xdr:rowOff>142875</xdr:rowOff>
    </xdr:from>
    <xdr:to>
      <xdr:col>9</xdr:col>
      <xdr:colOff>1174750</xdr:colOff>
      <xdr:row>551</xdr:row>
      <xdr:rowOff>111124</xdr:rowOff>
    </xdr:to>
    <xdr:graphicFrame macro="">
      <xdr:nvGraphicFramePr>
        <xdr:cNvPr id="101" name="Chart 100">
          <a:extLst>
            <a:ext uri="{FF2B5EF4-FFF2-40B4-BE49-F238E27FC236}">
              <a16:creationId xmlns:a16="http://schemas.microsoft.com/office/drawing/2014/main" id="{F1D41409-A408-4946-994B-3FCE907239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9</xdr:col>
      <xdr:colOff>1428750</xdr:colOff>
      <xdr:row>535</xdr:row>
      <xdr:rowOff>0</xdr:rowOff>
    </xdr:from>
    <xdr:to>
      <xdr:col>9</xdr:col>
      <xdr:colOff>5175250</xdr:colOff>
      <xdr:row>551</xdr:row>
      <xdr:rowOff>126999</xdr:rowOff>
    </xdr:to>
    <xdr:graphicFrame macro="">
      <xdr:nvGraphicFramePr>
        <xdr:cNvPr id="102" name="Chart 101">
          <a:extLst>
            <a:ext uri="{FF2B5EF4-FFF2-40B4-BE49-F238E27FC236}">
              <a16:creationId xmlns:a16="http://schemas.microsoft.com/office/drawing/2014/main" id="{BD349083-3B83-4828-B1FD-5AEF87C3D6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9</xdr:col>
      <xdr:colOff>5349875</xdr:colOff>
      <xdr:row>531</xdr:row>
      <xdr:rowOff>95250</xdr:rowOff>
    </xdr:from>
    <xdr:to>
      <xdr:col>15</xdr:col>
      <xdr:colOff>47625</xdr:colOff>
      <xdr:row>548</xdr:row>
      <xdr:rowOff>63499</xdr:rowOff>
    </xdr:to>
    <xdr:graphicFrame macro="">
      <xdr:nvGraphicFramePr>
        <xdr:cNvPr id="103" name="Chart 102">
          <a:extLst>
            <a:ext uri="{FF2B5EF4-FFF2-40B4-BE49-F238E27FC236}">
              <a16:creationId xmlns:a16="http://schemas.microsoft.com/office/drawing/2014/main" id="{1DD1729E-0878-48F2-88BA-410B091549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7</xdr:col>
      <xdr:colOff>238125</xdr:colOff>
      <xdr:row>552</xdr:row>
      <xdr:rowOff>79375</xdr:rowOff>
    </xdr:from>
    <xdr:to>
      <xdr:col>9</xdr:col>
      <xdr:colOff>1682750</xdr:colOff>
      <xdr:row>569</xdr:row>
      <xdr:rowOff>47624</xdr:rowOff>
    </xdr:to>
    <xdr:graphicFrame macro="">
      <xdr:nvGraphicFramePr>
        <xdr:cNvPr id="104" name="Chart 103">
          <a:extLst>
            <a:ext uri="{FF2B5EF4-FFF2-40B4-BE49-F238E27FC236}">
              <a16:creationId xmlns:a16="http://schemas.microsoft.com/office/drawing/2014/main" id="{86FBA9D2-F51D-494F-AAD5-3F1C51B597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9</xdr:col>
      <xdr:colOff>1905000</xdr:colOff>
      <xdr:row>552</xdr:row>
      <xdr:rowOff>79375</xdr:rowOff>
    </xdr:from>
    <xdr:to>
      <xdr:col>10</xdr:col>
      <xdr:colOff>15875</xdr:colOff>
      <xdr:row>569</xdr:row>
      <xdr:rowOff>47624</xdr:rowOff>
    </xdr:to>
    <xdr:graphicFrame macro="">
      <xdr:nvGraphicFramePr>
        <xdr:cNvPr id="105" name="Chart 104">
          <a:extLst>
            <a:ext uri="{FF2B5EF4-FFF2-40B4-BE49-F238E27FC236}">
              <a16:creationId xmlns:a16="http://schemas.microsoft.com/office/drawing/2014/main" id="{555B3209-78EE-4E0A-8300-E3677EC04B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10</xdr:col>
      <xdr:colOff>349250</xdr:colOff>
      <xdr:row>549</xdr:row>
      <xdr:rowOff>95250</xdr:rowOff>
    </xdr:from>
    <xdr:to>
      <xdr:col>16</xdr:col>
      <xdr:colOff>79375</xdr:colOff>
      <xdr:row>566</xdr:row>
      <xdr:rowOff>63499</xdr:rowOff>
    </xdr:to>
    <xdr:graphicFrame macro="">
      <xdr:nvGraphicFramePr>
        <xdr:cNvPr id="106" name="Chart 105">
          <a:extLst>
            <a:ext uri="{FF2B5EF4-FFF2-40B4-BE49-F238E27FC236}">
              <a16:creationId xmlns:a16="http://schemas.microsoft.com/office/drawing/2014/main" id="{E5A2A907-28F7-44BE-A8C6-578372CB4D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7</xdr:col>
      <xdr:colOff>301625</xdr:colOff>
      <xdr:row>570</xdr:row>
      <xdr:rowOff>111125</xdr:rowOff>
    </xdr:from>
    <xdr:to>
      <xdr:col>9</xdr:col>
      <xdr:colOff>1746250</xdr:colOff>
      <xdr:row>587</xdr:row>
      <xdr:rowOff>79374</xdr:rowOff>
    </xdr:to>
    <xdr:graphicFrame macro="">
      <xdr:nvGraphicFramePr>
        <xdr:cNvPr id="107" name="Chart 106">
          <a:extLst>
            <a:ext uri="{FF2B5EF4-FFF2-40B4-BE49-F238E27FC236}">
              <a16:creationId xmlns:a16="http://schemas.microsoft.com/office/drawing/2014/main" id="{0300B9C4-3B30-4444-BDCE-5BF02386A4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9</xdr:col>
      <xdr:colOff>2063750</xdr:colOff>
      <xdr:row>570</xdr:row>
      <xdr:rowOff>127000</xdr:rowOff>
    </xdr:from>
    <xdr:to>
      <xdr:col>10</xdr:col>
      <xdr:colOff>174625</xdr:colOff>
      <xdr:row>587</xdr:row>
      <xdr:rowOff>95249</xdr:rowOff>
    </xdr:to>
    <xdr:graphicFrame macro="">
      <xdr:nvGraphicFramePr>
        <xdr:cNvPr id="108" name="Chart 107">
          <a:extLst>
            <a:ext uri="{FF2B5EF4-FFF2-40B4-BE49-F238E27FC236}">
              <a16:creationId xmlns:a16="http://schemas.microsoft.com/office/drawing/2014/main" id="{AD828122-3A4D-4C61-8501-E79F7BF538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11</xdr:col>
      <xdr:colOff>0</xdr:colOff>
      <xdr:row>573</xdr:row>
      <xdr:rowOff>0</xdr:rowOff>
    </xdr:from>
    <xdr:to>
      <xdr:col>16</xdr:col>
      <xdr:colOff>555625</xdr:colOff>
      <xdr:row>589</xdr:row>
      <xdr:rowOff>126999</xdr:rowOff>
    </xdr:to>
    <xdr:graphicFrame macro="">
      <xdr:nvGraphicFramePr>
        <xdr:cNvPr id="109" name="Chart 108">
          <a:extLst>
            <a:ext uri="{FF2B5EF4-FFF2-40B4-BE49-F238E27FC236}">
              <a16:creationId xmlns:a16="http://schemas.microsoft.com/office/drawing/2014/main" id="{C4A7568A-2354-43EC-B215-BC5ABA6F07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7</xdr:col>
      <xdr:colOff>428625</xdr:colOff>
      <xdr:row>588</xdr:row>
      <xdr:rowOff>47625</xdr:rowOff>
    </xdr:from>
    <xdr:to>
      <xdr:col>9</xdr:col>
      <xdr:colOff>1873250</xdr:colOff>
      <xdr:row>605</xdr:row>
      <xdr:rowOff>15874</xdr:rowOff>
    </xdr:to>
    <xdr:graphicFrame macro="">
      <xdr:nvGraphicFramePr>
        <xdr:cNvPr id="110" name="Chart 109">
          <a:extLst>
            <a:ext uri="{FF2B5EF4-FFF2-40B4-BE49-F238E27FC236}">
              <a16:creationId xmlns:a16="http://schemas.microsoft.com/office/drawing/2014/main" id="{D2AAF412-F0E9-43CB-ACB9-957AEE43D9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9</xdr:col>
      <xdr:colOff>2238375</xdr:colOff>
      <xdr:row>588</xdr:row>
      <xdr:rowOff>111125</xdr:rowOff>
    </xdr:from>
    <xdr:to>
      <xdr:col>10</xdr:col>
      <xdr:colOff>349250</xdr:colOff>
      <xdr:row>605</xdr:row>
      <xdr:rowOff>79374</xdr:rowOff>
    </xdr:to>
    <xdr:graphicFrame macro="">
      <xdr:nvGraphicFramePr>
        <xdr:cNvPr id="111" name="Chart 110">
          <a:extLst>
            <a:ext uri="{FF2B5EF4-FFF2-40B4-BE49-F238E27FC236}">
              <a16:creationId xmlns:a16="http://schemas.microsoft.com/office/drawing/2014/main" id="{4B80ED66-1405-4657-9733-24523DB8BB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10</xdr:col>
      <xdr:colOff>730250</xdr:colOff>
      <xdr:row>591</xdr:row>
      <xdr:rowOff>0</xdr:rowOff>
    </xdr:from>
    <xdr:to>
      <xdr:col>16</xdr:col>
      <xdr:colOff>460375</xdr:colOff>
      <xdr:row>607</xdr:row>
      <xdr:rowOff>126999</xdr:rowOff>
    </xdr:to>
    <xdr:graphicFrame macro="">
      <xdr:nvGraphicFramePr>
        <xdr:cNvPr id="112" name="Chart 111">
          <a:extLst>
            <a:ext uri="{FF2B5EF4-FFF2-40B4-BE49-F238E27FC236}">
              <a16:creationId xmlns:a16="http://schemas.microsoft.com/office/drawing/2014/main" id="{F959C66A-F970-4A0D-BC53-2EE83BF462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  <xdr:twoCellAnchor>
    <xdr:from>
      <xdr:col>7</xdr:col>
      <xdr:colOff>317500</xdr:colOff>
      <xdr:row>606</xdr:row>
      <xdr:rowOff>15875</xdr:rowOff>
    </xdr:from>
    <xdr:to>
      <xdr:col>9</xdr:col>
      <xdr:colOff>1762125</xdr:colOff>
      <xdr:row>622</xdr:row>
      <xdr:rowOff>142874</xdr:rowOff>
    </xdr:to>
    <xdr:graphicFrame macro="">
      <xdr:nvGraphicFramePr>
        <xdr:cNvPr id="113" name="Chart 112">
          <a:extLst>
            <a:ext uri="{FF2B5EF4-FFF2-40B4-BE49-F238E27FC236}">
              <a16:creationId xmlns:a16="http://schemas.microsoft.com/office/drawing/2014/main" id="{5BFB799C-5AF0-4CC8-9A9F-4C33F40169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"/>
        </a:graphicData>
      </a:graphic>
    </xdr:graphicFrame>
    <xdr:clientData/>
  </xdr:twoCellAnchor>
  <xdr:twoCellAnchor>
    <xdr:from>
      <xdr:col>9</xdr:col>
      <xdr:colOff>2190750</xdr:colOff>
      <xdr:row>606</xdr:row>
      <xdr:rowOff>79375</xdr:rowOff>
    </xdr:from>
    <xdr:to>
      <xdr:col>10</xdr:col>
      <xdr:colOff>301625</xdr:colOff>
      <xdr:row>623</xdr:row>
      <xdr:rowOff>47624</xdr:rowOff>
    </xdr:to>
    <xdr:graphicFrame macro="">
      <xdr:nvGraphicFramePr>
        <xdr:cNvPr id="114" name="Chart 113">
          <a:extLst>
            <a:ext uri="{FF2B5EF4-FFF2-40B4-BE49-F238E27FC236}">
              <a16:creationId xmlns:a16="http://schemas.microsoft.com/office/drawing/2014/main" id="{3EB6A473-41CA-4CA0-851E-EE5059F417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"/>
        </a:graphicData>
      </a:graphic>
    </xdr:graphicFrame>
    <xdr:clientData/>
  </xdr:twoCellAnchor>
  <xdr:twoCellAnchor>
    <xdr:from>
      <xdr:col>10</xdr:col>
      <xdr:colOff>777875</xdr:colOff>
      <xdr:row>608</xdr:row>
      <xdr:rowOff>127000</xdr:rowOff>
    </xdr:from>
    <xdr:to>
      <xdr:col>16</xdr:col>
      <xdr:colOff>508000</xdr:colOff>
      <xdr:row>625</xdr:row>
      <xdr:rowOff>95249</xdr:rowOff>
    </xdr:to>
    <xdr:graphicFrame macro="">
      <xdr:nvGraphicFramePr>
        <xdr:cNvPr id="115" name="Chart 114">
          <a:extLst>
            <a:ext uri="{FF2B5EF4-FFF2-40B4-BE49-F238E27FC236}">
              <a16:creationId xmlns:a16="http://schemas.microsoft.com/office/drawing/2014/main" id="{F6168004-EB7F-4291-9A79-E3D883F831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"/>
        </a:graphicData>
      </a:graphic>
    </xdr:graphicFrame>
    <xdr:clientData/>
  </xdr:twoCellAnchor>
  <xdr:twoCellAnchor>
    <xdr:from>
      <xdr:col>7</xdr:col>
      <xdr:colOff>349250</xdr:colOff>
      <xdr:row>624</xdr:row>
      <xdr:rowOff>15875</xdr:rowOff>
    </xdr:from>
    <xdr:to>
      <xdr:col>9</xdr:col>
      <xdr:colOff>1793875</xdr:colOff>
      <xdr:row>640</xdr:row>
      <xdr:rowOff>142874</xdr:rowOff>
    </xdr:to>
    <xdr:graphicFrame macro="">
      <xdr:nvGraphicFramePr>
        <xdr:cNvPr id="116" name="Chart 115">
          <a:extLst>
            <a:ext uri="{FF2B5EF4-FFF2-40B4-BE49-F238E27FC236}">
              <a16:creationId xmlns:a16="http://schemas.microsoft.com/office/drawing/2014/main" id="{81E8B507-4559-4B89-872C-2F1BFE4331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"/>
        </a:graphicData>
      </a:graphic>
    </xdr:graphicFrame>
    <xdr:clientData/>
  </xdr:twoCellAnchor>
  <xdr:twoCellAnchor>
    <xdr:from>
      <xdr:col>9</xdr:col>
      <xdr:colOff>2143125</xdr:colOff>
      <xdr:row>624</xdr:row>
      <xdr:rowOff>15875</xdr:rowOff>
    </xdr:from>
    <xdr:to>
      <xdr:col>10</xdr:col>
      <xdr:colOff>254000</xdr:colOff>
      <xdr:row>640</xdr:row>
      <xdr:rowOff>142874</xdr:rowOff>
    </xdr:to>
    <xdr:graphicFrame macro="">
      <xdr:nvGraphicFramePr>
        <xdr:cNvPr id="117" name="Chart 116">
          <a:extLst>
            <a:ext uri="{FF2B5EF4-FFF2-40B4-BE49-F238E27FC236}">
              <a16:creationId xmlns:a16="http://schemas.microsoft.com/office/drawing/2014/main" id="{77E1BD31-A495-43E8-97D5-D3424E6A3C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"/>
        </a:graphicData>
      </a:graphic>
    </xdr:graphicFrame>
    <xdr:clientData/>
  </xdr:twoCellAnchor>
  <xdr:twoCellAnchor>
    <xdr:from>
      <xdr:col>10</xdr:col>
      <xdr:colOff>650875</xdr:colOff>
      <xdr:row>625</xdr:row>
      <xdr:rowOff>142875</xdr:rowOff>
    </xdr:from>
    <xdr:to>
      <xdr:col>16</xdr:col>
      <xdr:colOff>381000</xdr:colOff>
      <xdr:row>642</xdr:row>
      <xdr:rowOff>111124</xdr:rowOff>
    </xdr:to>
    <xdr:graphicFrame macro="">
      <xdr:nvGraphicFramePr>
        <xdr:cNvPr id="118" name="Chart 117">
          <a:extLst>
            <a:ext uri="{FF2B5EF4-FFF2-40B4-BE49-F238E27FC236}">
              <a16:creationId xmlns:a16="http://schemas.microsoft.com/office/drawing/2014/main" id="{D7EC0A7F-6CCA-41EF-810C-72E45F6B12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"/>
        </a:graphicData>
      </a:graphic>
    </xdr:graphicFrame>
    <xdr:clientData/>
  </xdr:twoCellAnchor>
  <xdr:twoCellAnchor>
    <xdr:from>
      <xdr:col>7</xdr:col>
      <xdr:colOff>349250</xdr:colOff>
      <xdr:row>641</xdr:row>
      <xdr:rowOff>95250</xdr:rowOff>
    </xdr:from>
    <xdr:to>
      <xdr:col>9</xdr:col>
      <xdr:colOff>1793875</xdr:colOff>
      <xdr:row>658</xdr:row>
      <xdr:rowOff>63499</xdr:rowOff>
    </xdr:to>
    <xdr:graphicFrame macro="">
      <xdr:nvGraphicFramePr>
        <xdr:cNvPr id="119" name="Chart 118">
          <a:extLst>
            <a:ext uri="{FF2B5EF4-FFF2-40B4-BE49-F238E27FC236}">
              <a16:creationId xmlns:a16="http://schemas.microsoft.com/office/drawing/2014/main" id="{74222F33-1D68-4651-8CE2-A0F4445DC7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"/>
        </a:graphicData>
      </a:graphic>
    </xdr:graphicFrame>
    <xdr:clientData/>
  </xdr:twoCellAnchor>
  <xdr:twoCellAnchor>
    <xdr:from>
      <xdr:col>9</xdr:col>
      <xdr:colOff>2016125</xdr:colOff>
      <xdr:row>642</xdr:row>
      <xdr:rowOff>31750</xdr:rowOff>
    </xdr:from>
    <xdr:to>
      <xdr:col>10</xdr:col>
      <xdr:colOff>127000</xdr:colOff>
      <xdr:row>658</xdr:row>
      <xdr:rowOff>158749</xdr:rowOff>
    </xdr:to>
    <xdr:graphicFrame macro="">
      <xdr:nvGraphicFramePr>
        <xdr:cNvPr id="120" name="Chart 119">
          <a:extLst>
            <a:ext uri="{FF2B5EF4-FFF2-40B4-BE49-F238E27FC236}">
              <a16:creationId xmlns:a16="http://schemas.microsoft.com/office/drawing/2014/main" id="{D687D64B-E024-4CE4-B2C5-C681428C1D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"/>
        </a:graphicData>
      </a:graphic>
    </xdr:graphicFrame>
    <xdr:clientData/>
  </xdr:twoCellAnchor>
  <xdr:twoCellAnchor>
    <xdr:from>
      <xdr:col>10</xdr:col>
      <xdr:colOff>571500</xdr:colOff>
      <xdr:row>643</xdr:row>
      <xdr:rowOff>79375</xdr:rowOff>
    </xdr:from>
    <xdr:to>
      <xdr:col>16</xdr:col>
      <xdr:colOff>301625</xdr:colOff>
      <xdr:row>660</xdr:row>
      <xdr:rowOff>47624</xdr:rowOff>
    </xdr:to>
    <xdr:graphicFrame macro="">
      <xdr:nvGraphicFramePr>
        <xdr:cNvPr id="121" name="Chart 120">
          <a:extLst>
            <a:ext uri="{FF2B5EF4-FFF2-40B4-BE49-F238E27FC236}">
              <a16:creationId xmlns:a16="http://schemas.microsoft.com/office/drawing/2014/main" id="{220EEAD1-5B32-40D7-88D8-CF187A9CB7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5"/>
        </a:graphicData>
      </a:graphic>
    </xdr:graphicFrame>
    <xdr:clientData/>
  </xdr:twoCellAnchor>
  <xdr:twoCellAnchor>
    <xdr:from>
      <xdr:col>7</xdr:col>
      <xdr:colOff>381000</xdr:colOff>
      <xdr:row>660</xdr:row>
      <xdr:rowOff>31750</xdr:rowOff>
    </xdr:from>
    <xdr:to>
      <xdr:col>9</xdr:col>
      <xdr:colOff>1825625</xdr:colOff>
      <xdr:row>676</xdr:row>
      <xdr:rowOff>158749</xdr:rowOff>
    </xdr:to>
    <xdr:graphicFrame macro="">
      <xdr:nvGraphicFramePr>
        <xdr:cNvPr id="122" name="Chart 121">
          <a:extLst>
            <a:ext uri="{FF2B5EF4-FFF2-40B4-BE49-F238E27FC236}">
              <a16:creationId xmlns:a16="http://schemas.microsoft.com/office/drawing/2014/main" id="{A92853B5-5D32-40B4-9EF6-6E751673AB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6"/>
        </a:graphicData>
      </a:graphic>
    </xdr:graphicFrame>
    <xdr:clientData/>
  </xdr:twoCellAnchor>
  <xdr:twoCellAnchor>
    <xdr:from>
      <xdr:col>9</xdr:col>
      <xdr:colOff>2047875</xdr:colOff>
      <xdr:row>660</xdr:row>
      <xdr:rowOff>31750</xdr:rowOff>
    </xdr:from>
    <xdr:to>
      <xdr:col>10</xdr:col>
      <xdr:colOff>158750</xdr:colOff>
      <xdr:row>676</xdr:row>
      <xdr:rowOff>158749</xdr:rowOff>
    </xdr:to>
    <xdr:graphicFrame macro="">
      <xdr:nvGraphicFramePr>
        <xdr:cNvPr id="123" name="Chart 122">
          <a:extLst>
            <a:ext uri="{FF2B5EF4-FFF2-40B4-BE49-F238E27FC236}">
              <a16:creationId xmlns:a16="http://schemas.microsoft.com/office/drawing/2014/main" id="{1C1FE81F-BF6C-4109-B1A3-A7BF9240E5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7"/>
        </a:graphicData>
      </a:graphic>
    </xdr:graphicFrame>
    <xdr:clientData/>
  </xdr:twoCellAnchor>
  <xdr:twoCellAnchor>
    <xdr:from>
      <xdr:col>10</xdr:col>
      <xdr:colOff>460374</xdr:colOff>
      <xdr:row>661</xdr:row>
      <xdr:rowOff>0</xdr:rowOff>
    </xdr:from>
    <xdr:to>
      <xdr:col>16</xdr:col>
      <xdr:colOff>587374</xdr:colOff>
      <xdr:row>681</xdr:row>
      <xdr:rowOff>0</xdr:rowOff>
    </xdr:to>
    <xdr:graphicFrame macro="">
      <xdr:nvGraphicFramePr>
        <xdr:cNvPr id="124" name="Chart 123">
          <a:extLst>
            <a:ext uri="{FF2B5EF4-FFF2-40B4-BE49-F238E27FC236}">
              <a16:creationId xmlns:a16="http://schemas.microsoft.com/office/drawing/2014/main" id="{D969048D-5C62-4F29-9C07-2D64386FA0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8"/>
        </a:graphicData>
      </a:graphic>
    </xdr:graphicFrame>
    <xdr:clientData/>
  </xdr:twoCellAnchor>
  <xdr:twoCellAnchor>
    <xdr:from>
      <xdr:col>17</xdr:col>
      <xdr:colOff>238125</xdr:colOff>
      <xdr:row>659</xdr:row>
      <xdr:rowOff>95250</xdr:rowOff>
    </xdr:from>
    <xdr:to>
      <xdr:col>24</xdr:col>
      <xdr:colOff>428625</xdr:colOff>
      <xdr:row>679</xdr:row>
      <xdr:rowOff>127000</xdr:rowOff>
    </xdr:to>
    <xdr:graphicFrame macro="">
      <xdr:nvGraphicFramePr>
        <xdr:cNvPr id="125" name="Chart 124">
          <a:extLst>
            <a:ext uri="{FF2B5EF4-FFF2-40B4-BE49-F238E27FC236}">
              <a16:creationId xmlns:a16="http://schemas.microsoft.com/office/drawing/2014/main" id="{7FBE2394-891C-4823-9938-3134E8E2A1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9"/>
        </a:graphicData>
      </a:graphic>
    </xdr:graphicFrame>
    <xdr:clientData/>
  </xdr:twoCellAnchor>
  <xdr:twoCellAnchor>
    <xdr:from>
      <xdr:col>7</xdr:col>
      <xdr:colOff>317500</xdr:colOff>
      <xdr:row>678</xdr:row>
      <xdr:rowOff>0</xdr:rowOff>
    </xdr:from>
    <xdr:to>
      <xdr:col>9</xdr:col>
      <xdr:colOff>2428875</xdr:colOff>
      <xdr:row>698</xdr:row>
      <xdr:rowOff>31750</xdr:rowOff>
    </xdr:to>
    <xdr:graphicFrame macro="">
      <xdr:nvGraphicFramePr>
        <xdr:cNvPr id="126" name="Chart 125">
          <a:extLst>
            <a:ext uri="{FF2B5EF4-FFF2-40B4-BE49-F238E27FC236}">
              <a16:creationId xmlns:a16="http://schemas.microsoft.com/office/drawing/2014/main" id="{5B09EE56-A82E-4FCC-9E14-8E93AA81FF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0"/>
        </a:graphicData>
      </a:graphic>
    </xdr:graphicFrame>
    <xdr:clientData/>
  </xdr:twoCellAnchor>
  <xdr:twoCellAnchor>
    <xdr:from>
      <xdr:col>9</xdr:col>
      <xdr:colOff>3095625</xdr:colOff>
      <xdr:row>681</xdr:row>
      <xdr:rowOff>47625</xdr:rowOff>
    </xdr:from>
    <xdr:to>
      <xdr:col>12</xdr:col>
      <xdr:colOff>269875</xdr:colOff>
      <xdr:row>701</xdr:row>
      <xdr:rowOff>79375</xdr:rowOff>
    </xdr:to>
    <xdr:graphicFrame macro="">
      <xdr:nvGraphicFramePr>
        <xdr:cNvPr id="127" name="Chart 126">
          <a:extLst>
            <a:ext uri="{FF2B5EF4-FFF2-40B4-BE49-F238E27FC236}">
              <a16:creationId xmlns:a16="http://schemas.microsoft.com/office/drawing/2014/main" id="{B5A13C31-4181-4F0D-89FC-DE60ADE707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1"/>
        </a:graphicData>
      </a:graphic>
    </xdr:graphicFrame>
    <xdr:clientData/>
  </xdr:twoCellAnchor>
  <xdr:twoCellAnchor>
    <xdr:from>
      <xdr:col>13</xdr:col>
      <xdr:colOff>15875</xdr:colOff>
      <xdr:row>681</xdr:row>
      <xdr:rowOff>0</xdr:rowOff>
    </xdr:from>
    <xdr:to>
      <xdr:col>20</xdr:col>
      <xdr:colOff>206375</xdr:colOff>
      <xdr:row>701</xdr:row>
      <xdr:rowOff>31750</xdr:rowOff>
    </xdr:to>
    <xdr:graphicFrame macro="">
      <xdr:nvGraphicFramePr>
        <xdr:cNvPr id="128" name="Chart 127">
          <a:extLst>
            <a:ext uri="{FF2B5EF4-FFF2-40B4-BE49-F238E27FC236}">
              <a16:creationId xmlns:a16="http://schemas.microsoft.com/office/drawing/2014/main" id="{585EEDE9-E5A9-4F69-9424-897F2CAAB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2"/>
        </a:graphicData>
      </a:graphic>
    </xdr:graphicFrame>
    <xdr:clientData/>
  </xdr:twoCellAnchor>
  <xdr:twoCellAnchor>
    <xdr:from>
      <xdr:col>7</xdr:col>
      <xdr:colOff>523875</xdr:colOff>
      <xdr:row>699</xdr:row>
      <xdr:rowOff>15875</xdr:rowOff>
    </xdr:from>
    <xdr:to>
      <xdr:col>9</xdr:col>
      <xdr:colOff>2635250</xdr:colOff>
      <xdr:row>719</xdr:row>
      <xdr:rowOff>47625</xdr:rowOff>
    </xdr:to>
    <xdr:graphicFrame macro="">
      <xdr:nvGraphicFramePr>
        <xdr:cNvPr id="129" name="Chart 128">
          <a:extLst>
            <a:ext uri="{FF2B5EF4-FFF2-40B4-BE49-F238E27FC236}">
              <a16:creationId xmlns:a16="http://schemas.microsoft.com/office/drawing/2014/main" id="{87F59A2A-4832-4E77-9D7F-131B4A8A73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3"/>
        </a:graphicData>
      </a:graphic>
    </xdr:graphicFrame>
    <xdr:clientData/>
  </xdr:twoCellAnchor>
  <xdr:twoCellAnchor>
    <xdr:from>
      <xdr:col>9</xdr:col>
      <xdr:colOff>2905125</xdr:colOff>
      <xdr:row>702</xdr:row>
      <xdr:rowOff>15875</xdr:rowOff>
    </xdr:from>
    <xdr:to>
      <xdr:col>12</xdr:col>
      <xdr:colOff>79375</xdr:colOff>
      <xdr:row>720</xdr:row>
      <xdr:rowOff>79375</xdr:rowOff>
    </xdr:to>
    <xdr:graphicFrame macro="">
      <xdr:nvGraphicFramePr>
        <xdr:cNvPr id="130" name="Chart 129">
          <a:extLst>
            <a:ext uri="{FF2B5EF4-FFF2-40B4-BE49-F238E27FC236}">
              <a16:creationId xmlns:a16="http://schemas.microsoft.com/office/drawing/2014/main" id="{CBFDCA8F-5A8E-499D-AB33-4BAE3C80E3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4"/>
        </a:graphicData>
      </a:graphic>
    </xdr:graphicFrame>
    <xdr:clientData/>
  </xdr:twoCellAnchor>
  <xdr:twoCellAnchor>
    <xdr:from>
      <xdr:col>13</xdr:col>
      <xdr:colOff>0</xdr:colOff>
      <xdr:row>704</xdr:row>
      <xdr:rowOff>0</xdr:rowOff>
    </xdr:from>
    <xdr:to>
      <xdr:col>20</xdr:col>
      <xdr:colOff>190500</xdr:colOff>
      <xdr:row>722</xdr:row>
      <xdr:rowOff>79375</xdr:rowOff>
    </xdr:to>
    <xdr:graphicFrame macro="">
      <xdr:nvGraphicFramePr>
        <xdr:cNvPr id="131" name="Chart 130">
          <a:extLst>
            <a:ext uri="{FF2B5EF4-FFF2-40B4-BE49-F238E27FC236}">
              <a16:creationId xmlns:a16="http://schemas.microsoft.com/office/drawing/2014/main" id="{010C8D84-17B0-4481-A4BD-81A6CECF42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5"/>
        </a:graphicData>
      </a:graphic>
    </xdr:graphicFrame>
    <xdr:clientData/>
  </xdr:twoCellAnchor>
  <xdr:twoCellAnchor>
    <xdr:from>
      <xdr:col>9</xdr:col>
      <xdr:colOff>637381</xdr:colOff>
      <xdr:row>721</xdr:row>
      <xdr:rowOff>36513</xdr:rowOff>
    </xdr:from>
    <xdr:to>
      <xdr:col>9</xdr:col>
      <xdr:colOff>5053806</xdr:colOff>
      <xdr:row>741</xdr:row>
      <xdr:rowOff>68263</xdr:rowOff>
    </xdr:to>
    <xdr:graphicFrame macro="">
      <xdr:nvGraphicFramePr>
        <xdr:cNvPr id="132" name="Chart 131">
          <a:extLst>
            <a:ext uri="{FF2B5EF4-FFF2-40B4-BE49-F238E27FC236}">
              <a16:creationId xmlns:a16="http://schemas.microsoft.com/office/drawing/2014/main" id="{EAD96262-8AA6-4405-AD3B-C9031916E1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6"/>
        </a:graphicData>
      </a:graphic>
    </xdr:graphicFrame>
    <xdr:clientData/>
  </xdr:twoCellAnchor>
  <xdr:twoCellAnchor>
    <xdr:from>
      <xdr:col>9</xdr:col>
      <xdr:colOff>2921000</xdr:colOff>
      <xdr:row>721</xdr:row>
      <xdr:rowOff>111125</xdr:rowOff>
    </xdr:from>
    <xdr:to>
      <xdr:col>12</xdr:col>
      <xdr:colOff>95250</xdr:colOff>
      <xdr:row>741</xdr:row>
      <xdr:rowOff>142875</xdr:rowOff>
    </xdr:to>
    <xdr:graphicFrame macro="">
      <xdr:nvGraphicFramePr>
        <xdr:cNvPr id="133" name="Chart 132">
          <a:extLst>
            <a:ext uri="{FF2B5EF4-FFF2-40B4-BE49-F238E27FC236}">
              <a16:creationId xmlns:a16="http://schemas.microsoft.com/office/drawing/2014/main" id="{32CF3CE9-AA2A-401A-9132-F683C30E1C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7"/>
        </a:graphicData>
      </a:graphic>
    </xdr:graphicFrame>
    <xdr:clientData/>
  </xdr:twoCellAnchor>
  <xdr:twoCellAnchor>
    <xdr:from>
      <xdr:col>12</xdr:col>
      <xdr:colOff>539750</xdr:colOff>
      <xdr:row>723</xdr:row>
      <xdr:rowOff>0</xdr:rowOff>
    </xdr:from>
    <xdr:to>
      <xdr:col>20</xdr:col>
      <xdr:colOff>127000</xdr:colOff>
      <xdr:row>743</xdr:row>
      <xdr:rowOff>31750</xdr:rowOff>
    </xdr:to>
    <xdr:graphicFrame macro="">
      <xdr:nvGraphicFramePr>
        <xdr:cNvPr id="134" name="Chart 133">
          <a:extLst>
            <a:ext uri="{FF2B5EF4-FFF2-40B4-BE49-F238E27FC236}">
              <a16:creationId xmlns:a16="http://schemas.microsoft.com/office/drawing/2014/main" id="{833D7F47-4A8B-4140-959A-30910A9A29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8"/>
        </a:graphicData>
      </a:graphic>
    </xdr:graphicFrame>
    <xdr:clientData/>
  </xdr:twoCellAnchor>
  <xdr:twoCellAnchor>
    <xdr:from>
      <xdr:col>7</xdr:col>
      <xdr:colOff>396875</xdr:colOff>
      <xdr:row>742</xdr:row>
      <xdr:rowOff>47625</xdr:rowOff>
    </xdr:from>
    <xdr:to>
      <xdr:col>9</xdr:col>
      <xdr:colOff>2508250</xdr:colOff>
      <xdr:row>762</xdr:row>
      <xdr:rowOff>79375</xdr:rowOff>
    </xdr:to>
    <xdr:graphicFrame macro="">
      <xdr:nvGraphicFramePr>
        <xdr:cNvPr id="135" name="Chart 134">
          <a:extLst>
            <a:ext uri="{FF2B5EF4-FFF2-40B4-BE49-F238E27FC236}">
              <a16:creationId xmlns:a16="http://schemas.microsoft.com/office/drawing/2014/main" id="{9FE24039-447C-4BDB-97A8-13CDA344FC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9"/>
        </a:graphicData>
      </a:graphic>
    </xdr:graphicFrame>
    <xdr:clientData/>
  </xdr:twoCellAnchor>
  <xdr:twoCellAnchor>
    <xdr:from>
      <xdr:col>9</xdr:col>
      <xdr:colOff>2794000</xdr:colOff>
      <xdr:row>742</xdr:row>
      <xdr:rowOff>63500</xdr:rowOff>
    </xdr:from>
    <xdr:to>
      <xdr:col>11</xdr:col>
      <xdr:colOff>746125</xdr:colOff>
      <xdr:row>762</xdr:row>
      <xdr:rowOff>95250</xdr:rowOff>
    </xdr:to>
    <xdr:graphicFrame macro="">
      <xdr:nvGraphicFramePr>
        <xdr:cNvPr id="136" name="Chart 135">
          <a:extLst>
            <a:ext uri="{FF2B5EF4-FFF2-40B4-BE49-F238E27FC236}">
              <a16:creationId xmlns:a16="http://schemas.microsoft.com/office/drawing/2014/main" id="{203F7104-AE8E-484D-927E-C39DA164A6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0"/>
        </a:graphicData>
      </a:graphic>
    </xdr:graphicFrame>
    <xdr:clientData/>
  </xdr:twoCellAnchor>
  <xdr:twoCellAnchor>
    <xdr:from>
      <xdr:col>13</xdr:col>
      <xdr:colOff>0</xdr:colOff>
      <xdr:row>744</xdr:row>
      <xdr:rowOff>47625</xdr:rowOff>
    </xdr:from>
    <xdr:to>
      <xdr:col>20</xdr:col>
      <xdr:colOff>190500</xdr:colOff>
      <xdr:row>764</xdr:row>
      <xdr:rowOff>79375</xdr:rowOff>
    </xdr:to>
    <xdr:graphicFrame macro="">
      <xdr:nvGraphicFramePr>
        <xdr:cNvPr id="137" name="Chart 136">
          <a:extLst>
            <a:ext uri="{FF2B5EF4-FFF2-40B4-BE49-F238E27FC236}">
              <a16:creationId xmlns:a16="http://schemas.microsoft.com/office/drawing/2014/main" id="{2ADAD18A-8809-43BD-9CBA-431C01A619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1"/>
        </a:graphicData>
      </a:graphic>
    </xdr:graphicFrame>
    <xdr:clientData/>
  </xdr:twoCellAnchor>
  <xdr:twoCellAnchor>
    <xdr:from>
      <xdr:col>0</xdr:col>
      <xdr:colOff>238125</xdr:colOff>
      <xdr:row>749</xdr:row>
      <xdr:rowOff>95250</xdr:rowOff>
    </xdr:from>
    <xdr:to>
      <xdr:col>3</xdr:col>
      <xdr:colOff>412750</xdr:colOff>
      <xdr:row>769</xdr:row>
      <xdr:rowOff>127000</xdr:rowOff>
    </xdr:to>
    <xdr:graphicFrame macro="">
      <xdr:nvGraphicFramePr>
        <xdr:cNvPr id="138" name="Chart 137">
          <a:extLst>
            <a:ext uri="{FF2B5EF4-FFF2-40B4-BE49-F238E27FC236}">
              <a16:creationId xmlns:a16="http://schemas.microsoft.com/office/drawing/2014/main" id="{D0BE2CC8-9770-484C-BD12-559AD7B14D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2"/>
        </a:graphicData>
      </a:graphic>
    </xdr:graphicFrame>
    <xdr:clientData/>
  </xdr:twoCellAnchor>
  <xdr:twoCellAnchor>
    <xdr:from>
      <xdr:col>5</xdr:col>
      <xdr:colOff>0</xdr:colOff>
      <xdr:row>764</xdr:row>
      <xdr:rowOff>0</xdr:rowOff>
    </xdr:from>
    <xdr:to>
      <xdr:col>9</xdr:col>
      <xdr:colOff>2111375</xdr:colOff>
      <xdr:row>784</xdr:row>
      <xdr:rowOff>31750</xdr:rowOff>
    </xdr:to>
    <xdr:graphicFrame macro="">
      <xdr:nvGraphicFramePr>
        <xdr:cNvPr id="139" name="Chart 138">
          <a:extLst>
            <a:ext uri="{FF2B5EF4-FFF2-40B4-BE49-F238E27FC236}">
              <a16:creationId xmlns:a16="http://schemas.microsoft.com/office/drawing/2014/main" id="{89248265-468B-4ADB-8989-135F5EA69B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Living%20Income%20assessment%20System%20IQ%20Survey\240418%20Toolkit%20-%20Input%20tables.xlsx" TargetMode="External"/><Relationship Id="rId1" Type="http://schemas.openxmlformats.org/officeDocument/2006/relationships/externalLinkPath" Target="file:///D:\Living%20Income%20assessment%20System%20IQ%20Survey\240418%20Toolkit%20-%20Input%20t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) Index"/>
      <sheetName val="1) A - Building a baseline"/>
      <sheetName val="2) Final Data"/>
      <sheetName val="3) Healthy Diets (B1)"/>
      <sheetName val="4) Household Size and FTWE"/>
      <sheetName val="5) Dashboard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481.50787465278" createdVersion="8" refreshedVersion="8" minRefreshableVersion="3" recordCount="67" xr:uid="{225153C1-C641-4BBD-8E12-D8AC76052326}">
  <cacheSource type="worksheet">
    <worksheetSource ref="A3:GA70" sheet="Working data"/>
  </cacheSource>
  <cacheFields count="183">
    <cacheField name="S.no." numFmtId="0">
      <sharedItems containsSemiMixedTypes="0" containsString="0" containsNumber="1" containsInteger="1" minValue="1" maxValue="67"/>
    </cacheField>
    <cacheField name="1. Name of participant" numFmtId="0">
      <sharedItems/>
    </cacheField>
    <cacheField name="2. Gender" numFmtId="0">
      <sharedItems count="2">
        <s v="Female"/>
        <s v="Male"/>
      </sharedItems>
    </cacheField>
    <cacheField name="3. Age Group" numFmtId="0">
      <sharedItems count="5">
        <s v="40-50"/>
        <s v="30-40"/>
        <s v="20-30"/>
        <s v="15-20"/>
        <s v="Above 50"/>
      </sharedItems>
    </cacheField>
    <cacheField name="4. Size of Household" numFmtId="0">
      <sharedItems count="5">
        <s v="4-6 persons"/>
        <s v="6-8 persons"/>
        <s v="2-4 persons"/>
        <s v="8-10 persons"/>
        <s v="Less than 2 person"/>
      </sharedItems>
    </cacheField>
    <cacheField name="5. How old were you when you started waste picking? " numFmtId="0">
      <sharedItems containsSemiMixedTypes="0" containsString="0" containsNumber="1" containsInteger="1" minValue="2" maxValue="65"/>
    </cacheField>
    <cacheField name="5. How old were you when you started waste picking? Slots" numFmtId="0">
      <sharedItems count="6">
        <s v="31 to 45 years"/>
        <s v="25 to 30 years"/>
        <s v="19 to 24 years"/>
        <s v="14 and below 14 years"/>
        <s v="15 to 18 years"/>
        <s v="46 and above 46 years"/>
      </sharedItems>
    </cacheField>
    <cacheField name="5.1 Where do you work?" numFmtId="0">
      <sharedItems count="7">
        <s v="Zakhira MRF"/>
        <s v="Landfill"/>
        <s v="Feri"/>
        <s v="Ghar mein"/>
        <s v="Door to door"/>
        <s v="Ashok bihar"/>
        <s v="Buraai"/>
      </sharedItems>
    </cacheField>
    <cacheField name="5.2 Which types of work do you do in waste?" numFmtId="0">
      <sharedItems containsBlank="1" count="6">
        <m/>
        <s v="Segregate waste a labor in Godam or MRF"/>
        <s v="Picking waste from landfill"/>
        <s v="Ghar mein rahakar"/>
        <s v="Doing feri in the street"/>
        <s v="Door to Door waste collection"/>
      </sharedItems>
    </cacheField>
    <cacheField name="6. Why did you start waste picking?" numFmtId="0">
      <sharedItems containsBlank="1"/>
    </cacheField>
    <cacheField name="6. Why did you start waste picking? (Existing family business)" numFmtId="0">
      <sharedItems containsBlank="1"/>
    </cacheField>
    <cacheField name="6. Why did you start waste picking? (Means of Livlihood )" numFmtId="0">
      <sharedItems containsBlank="1"/>
    </cacheField>
    <cacheField name="6. Why did you start waste picking? (Peer pressure)" numFmtId="0">
      <sharedItems containsBlank="1"/>
    </cacheField>
    <cacheField name="6. Why did you start waste picking? (No other alternative source of income)" numFmtId="0">
      <sharedItems containsBlank="1"/>
    </cacheField>
    <cacheField name="6. Why did you start waste picking? (Social stigma preventing access to other job/ Means of livelihood)" numFmtId="0">
      <sharedItems containsBlank="1"/>
    </cacheField>
    <cacheField name="7. Do you do any other work besides waste picking to supplement your income?" numFmtId="0">
      <sharedItems count="2">
        <s v="No"/>
        <s v="Yes"/>
      </sharedItems>
    </cacheField>
    <cacheField name="7.1 If yes in Q.7, then please specify" numFmtId="0">
      <sharedItems containsBlank="1"/>
    </cacheField>
    <cacheField name="7.2 Are you associated with any below group or activity?" numFmtId="0">
      <sharedItems containsBlank="1" count="6">
        <m/>
        <s v="Self Help Group"/>
        <s v="Kyari to Kitchen"/>
        <s v="Magic Mitti"/>
        <s v="Landfill"/>
        <s v="Feri"/>
      </sharedItems>
    </cacheField>
    <cacheField name="8.  Did you get any formal training for waste work?" numFmtId="0">
      <sharedItems containsBlank="1" count="4">
        <s v="Yes"/>
        <m/>
        <s v="No"/>
        <s v="?" u="1"/>
      </sharedItems>
    </cacheField>
    <cacheField name="8.1 If yes, then who trained you?" numFmtId="0">
      <sharedItems containsBlank="1" count="5">
        <s v="Chintan"/>
        <s v="Safai Sena"/>
        <s v="Not Applicable"/>
        <s v="Safai Sena- Chintan"/>
        <m/>
      </sharedItems>
    </cacheField>
    <cacheField name="9. If not, how did you acquire knowledge about conducting waste work?" numFmtId="0">
      <sharedItems containsBlank="1" count="3">
        <m/>
        <s v="Self-taught"/>
        <s v="Family business"/>
      </sharedItems>
    </cacheField>
    <cacheField name="10. Where do you get your waste from?" numFmtId="0">
      <sharedItems count="3">
        <s v="Working in MRF"/>
        <s v="Landfills"/>
        <s v="Door to Door waste collection"/>
      </sharedItems>
    </cacheField>
    <cacheField name="11. Are you an independent worker or organized with peers?" numFmtId="0">
      <sharedItems count="2">
        <s v="Organized with peers"/>
        <s v="Independent"/>
      </sharedItems>
    </cacheField>
    <cacheField name="11.1 Are you associated with any organisation ?" numFmtId="0">
      <sharedItems containsBlank="1" count="5">
        <s v="No"/>
        <s v="Safai Sena"/>
        <s v="Chintan"/>
        <s v="Safai Sena Chintan"/>
        <m/>
      </sharedItems>
    </cacheField>
    <cacheField name="12. Is waste picking your only income generating activity?" numFmtId="0">
      <sharedItems count="2">
        <s v="Yes"/>
        <s v="No"/>
      </sharedItems>
    </cacheField>
    <cacheField name="13. What other income generating activities do you have?" numFmtId="0">
      <sharedItems containsBlank="1"/>
    </cacheField>
    <cacheField name="14. How many hours do you work (on waste picking/waste management) a day?" numFmtId="0">
      <sharedItems count="5">
        <s v="7-9 hours"/>
        <s v="3-5 hours"/>
        <s v="Less than 3 hours"/>
        <s v="5-7 hours"/>
        <s v="More than 10 hours"/>
      </sharedItems>
    </cacheField>
    <cacheField name="15. How many days do you work (on waste picking/waste management) a week?" numFmtId="0">
      <sharedItems count="4">
        <s v="More than 5 days a week"/>
        <s v="4-5 days a week"/>
        <s v="1-2 days a week"/>
        <s v="3-4 days a week"/>
      </sharedItems>
    </cacheField>
    <cacheField name="16. How often do you sell your materials?" numFmtId="0">
      <sharedItems containsBlank="1"/>
    </cacheField>
    <cacheField name="17. Who do you sell to? " numFmtId="0">
      <sharedItems containsBlank="1" count="4">
        <s v="Working at MRF"/>
        <m/>
        <s v="Small scale junk dealers"/>
        <s v="Waste aggregators"/>
      </sharedItems>
    </cacheField>
    <cacheField name="18. How do you choose your buyer? " numFmtId="0">
      <sharedItems containsBlank="1"/>
    </cacheField>
    <cacheField name="18. How do you choose your buyer? (Location of buyer)" numFmtId="0">
      <sharedItems containsBlank="1"/>
    </cacheField>
    <cacheField name="18. How do you choose your buyer? (Through word of mouth) " numFmtId="0">
      <sharedItems containsBlank="1"/>
    </cacheField>
    <cacheField name="18. How do you choose your buyer? (Time duration of payment)" numFmtId="0">
      <sharedItems containsBlank="1"/>
    </cacheField>
    <cacheField name="18. How do you choose your buyer? (Do not sell waste, because working as a segregator in MRF)" numFmtId="0">
      <sharedItems containsBlank="1"/>
    </cacheField>
    <cacheField name="18. How do you choose your buyer? (According to price of materials) " numFmtId="0">
      <sharedItems containsBlank="1"/>
    </cacheField>
    <cacheField name="19. Who was the first contact to tell you about waste work?" numFmtId="0">
      <sharedItems count="6">
        <s v="Others"/>
        <s v="Friend"/>
        <s v="Chintan Person"/>
        <s v="Family member"/>
        <s v="Padosi"/>
        <s v="Self"/>
      </sharedItems>
    </cacheField>
    <cacheField name="20. How much time do you take to finish the work? (waste work)" numFmtId="0">
      <sharedItems containsBlank="1" count="6">
        <s v="7-9 hours"/>
        <m/>
        <s v="2-3 hours"/>
        <s v="3-5 hours"/>
        <s v="5-7 hours"/>
        <s v="More than 9 hours"/>
      </sharedItems>
    </cacheField>
    <cacheField name="21. Do you employ any labour assistance?" numFmtId="0">
      <sharedItems containsBlank="1" count="2">
        <m/>
        <s v="No"/>
      </sharedItems>
    </cacheField>
    <cacheField name="22. If your response to question 21 is yes,  how many times a week?" numFmtId="0">
      <sharedItems containsBlank="1" count="4">
        <m/>
        <s v="1-2 times a week"/>
        <s v="4-5 times a week"/>
        <s v="3-4 times a week"/>
      </sharedItems>
    </cacheField>
    <cacheField name="23. Which kind of plastics do you segregate each week?" numFmtId="0">
      <sharedItems/>
    </cacheField>
    <cacheField name="23. Which kind of plastics do you segregate each week? (HDPE (Dabba plastic))" numFmtId="0">
      <sharedItems containsBlank="1"/>
    </cacheField>
    <cacheField name="23. Which kind of plastics do you segregate each week? (Mix Plastic (Guddi plastic))" numFmtId="0">
      <sharedItems containsBlank="1"/>
    </cacheField>
    <cacheField name="23. Which kind of plastics do you segregate each week? (Polypropylene (PP))" numFmtId="0">
      <sharedItems containsBlank="1"/>
    </cacheField>
    <cacheField name="23. Which kind of plastics do you segregate each week? (Polyethylene Terephthalate (PET )Bottle)" numFmtId="0">
      <sharedItems containsBlank="1"/>
    </cacheField>
    <cacheField name="23. Which kind of plastics do you segregate each week? (PE/HM (Kali panni ))" numFmtId="0">
      <sharedItems containsBlank="1"/>
    </cacheField>
    <cacheField name="23. Which kind of plastics do you segregate each week? (Sabhi prakar ki plastic)" numFmtId="0">
      <sharedItems containsBlank="1"/>
    </cacheField>
    <cacheField name="24. How many of the following kinds of plastics are you able to procure each week? [HDPE (Dabba plastic)]" numFmtId="0">
      <sharedItems containsBlank="1" count="6">
        <s v="Above 10 Kg"/>
        <s v="2-5 Kg"/>
        <s v="1-2 Kg"/>
        <s v="5-8 Kg"/>
        <s v="8-10 Kg"/>
        <m/>
      </sharedItems>
    </cacheField>
    <cacheField name="24. How many of the following kinds of plastics are you able to procure each week?  [Mix Plastic (Guddi plastic)]" numFmtId="0">
      <sharedItems containsBlank="1" count="6">
        <s v="Above 10 Kg"/>
        <s v="5-8 Kg"/>
        <s v="1-2 Kg"/>
        <s v="2-5 Kg"/>
        <s v="8-10 Kg"/>
        <m/>
      </sharedItems>
    </cacheField>
    <cacheField name="24. How many of the following kinds of plastics are you able to procure each week?  [Polypropylene (PP)]" numFmtId="0">
      <sharedItems containsBlank="1" count="6">
        <s v="Above 10 Kg"/>
        <m/>
        <s v="2-5 Kg"/>
        <s v="1-2 Kg"/>
        <s v="8-10 Kg"/>
        <s v="5-8 Kg"/>
      </sharedItems>
    </cacheField>
    <cacheField name="24. How many of the following kinds of plastics are you able to procure each week? [Polyethylene Terephthalate (PET) Bottle]" numFmtId="0">
      <sharedItems containsBlank="1" count="6">
        <s v="Above 10 Kg"/>
        <m/>
        <s v="2-5 Kg"/>
        <s v="1-2 Kg"/>
        <s v="5-8 Kg"/>
        <s v="8-10 Kg"/>
      </sharedItems>
    </cacheField>
    <cacheField name="24. How many of the following kinds of plastics are you able to procure each week? [PE/HM (Kali panni )]" numFmtId="0">
      <sharedItems containsBlank="1" count="6">
        <s v="Above 10 Kg"/>
        <m/>
        <s v="1-2 Kg"/>
        <s v="5-8 Kg"/>
        <s v="2-5 Kg"/>
        <s v="8-10 Kg"/>
      </sharedItems>
    </cacheField>
    <cacheField name="24. How many of the following kinds of plastics are you able to procure each week?  [Others (Please Specify in question no 24.1)]" numFmtId="0">
      <sharedItems containsBlank="1"/>
    </cacheField>
    <cacheField name="24.1 If others, Please Specify " numFmtId="0">
      <sharedItems containsBlank="1"/>
    </cacheField>
    <cacheField name="25. What is the usual market rate of the following plastics per KG?  [HDPE (Dabba plastic)]" numFmtId="0">
      <sharedItems containsBlank="1" count="7">
        <m/>
        <s v="Rs. 10-15"/>
        <s v="Rs. 1-5"/>
        <s v="Rs.5-10"/>
        <s v="Above Rs. 25"/>
        <s v="Rs. 15-20"/>
        <s v="Rs. 20-25"/>
      </sharedItems>
    </cacheField>
    <cacheField name="25. What is the usual market rate of the following plastics per KG?  [Mix Plastic (Guddi plastic)]" numFmtId="0">
      <sharedItems containsBlank="1" count="6">
        <m/>
        <s v="Rs. 15-20"/>
        <s v="Rs. 1-5"/>
        <s v="Rs.5-10"/>
        <s v="Rs. 10-15"/>
        <s v="Rs. 20-25"/>
      </sharedItems>
    </cacheField>
    <cacheField name="25. What is the usual market rate of the following plastics per KG?  [Polypropylene (PP)]" numFmtId="0">
      <sharedItems containsBlank="1" count="6">
        <m/>
        <s v="Rs. 1-5"/>
        <s v="Rs. 10-15"/>
        <s v="Rs.5-10"/>
        <s v="Rs. 20-25"/>
        <s v="Rs. 15-20"/>
      </sharedItems>
    </cacheField>
    <cacheField name="25. What is the usual market rate of the following plastics per KG?  [Polyethylene Terephthalate (PET) Bottle]" numFmtId="0">
      <sharedItems containsBlank="1" count="6">
        <m/>
        <s v="Rs. 1-5"/>
        <s v="Rs.5-10"/>
        <s v="Rs. 10-15"/>
        <s v="Rs. 20-25"/>
        <s v="Rs. 15-20"/>
      </sharedItems>
    </cacheField>
    <cacheField name="25. What is the usual market rate of the following plastics per KG?  [PE/HM (Kali panni )]" numFmtId="0">
      <sharedItems containsBlank="1" count="5">
        <m/>
        <s v="Rs. 1-5"/>
        <s v="Rs.5-10"/>
        <s v="Rs. 10-15"/>
        <s v="Rs. 15-20"/>
      </sharedItems>
    </cacheField>
    <cacheField name="25. What is the usual market rate of the following plastics per KG?  [Others (Please Specify in question no 25.1)]" numFmtId="0">
      <sharedItems containsBlank="1"/>
    </cacheField>
    <cacheField name="25.1 If others, Please Specify " numFmtId="0">
      <sharedItems containsNonDate="0" containsString="0" containsBlank="1"/>
    </cacheField>
    <cacheField name="26. Are there any other kinds of waste that you work with apart from plastics? " numFmtId="0">
      <sharedItems containsBlank="1" count="3">
        <s v="Yes"/>
        <s v="No"/>
        <m/>
      </sharedItems>
    </cacheField>
    <cacheField name="27. What are the other types of waste that you work with?" numFmtId="0">
      <sharedItems containsBlank="1"/>
    </cacheField>
    <cacheField name="27. What are the other types of waste that you work with? (Newspaper/Raddi)" numFmtId="0">
      <sharedItems containsBlank="1"/>
    </cacheField>
    <cacheField name="27. What are the other types of waste that you work with? (Glass Bottles )" numFmtId="0">
      <sharedItems containsBlank="1"/>
    </cacheField>
    <cacheField name="27. What are the other types of waste that you work with? (Metal)" numFmtId="0">
      <sharedItems containsBlank="1"/>
    </cacheField>
    <cacheField name="27. What are the other types of waste that you work with? (E-Waste)" numFmtId="0">
      <sharedItems containsBlank="1"/>
    </cacheField>
    <cacheField name="27. What are the other types of waste that you work with? (Cardboard)" numFmtId="0">
      <sharedItems containsBlank="1"/>
    </cacheField>
    <cacheField name="27. What are the other types of waste that you work with? (Fabric waste)" numFmtId="0">
      <sharedItems containsBlank="1"/>
    </cacheField>
    <cacheField name="27. What are the other types of waste that you work with? (Mobile)" numFmtId="0">
      <sharedItems containsBlank="1"/>
    </cacheField>
    <cacheField name="28. Which of the other types of waste bring you the most revenue? " numFmtId="0">
      <sharedItems containsBlank="1" count="8">
        <s v="Other"/>
        <m/>
        <s v="Plastics"/>
        <s v="Metal"/>
        <s v="E-Waste"/>
        <s v="Fabric waste"/>
        <s v="Newspaper/Raddi"/>
        <s v="Glass Bottles"/>
      </sharedItems>
    </cacheField>
    <cacheField name="29. Has the price of plastic changed over the past year?  [Increased price]" numFmtId="0">
      <sharedItems containsBlank="1" count="3">
        <m/>
        <s v="No"/>
        <s v="Yes"/>
      </sharedItems>
    </cacheField>
    <cacheField name="29. Has the price of plastic changed over the past year? [Decreased price]" numFmtId="0">
      <sharedItems containsBlank="1" count="3">
        <m/>
        <s v="Yes"/>
        <s v="No"/>
      </sharedItems>
    </cacheField>
    <cacheField name="29. Has the price of plastic changed over the past year?  [Working at MRF]" numFmtId="0">
      <sharedItems containsBlank="1" count="2">
        <s v="Yes"/>
        <m/>
      </sharedItems>
    </cacheField>
    <cacheField name="30. What is the difference in price and how much does it cost today?  [HDPE (Dabba plastic)]" numFmtId="0">
      <sharedItems containsBlank="1" count="6">
        <s v="NA"/>
        <s v="Decreased 5-10%"/>
        <s v="Decreased 40-50%"/>
        <s v="Decreased 10-20%"/>
        <m/>
        <s v="Increased 5-10%"/>
      </sharedItems>
    </cacheField>
    <cacheField name="30. What is the difference in price and how much does it cost today?  [Mix Plastic (Guddi plastic)]" numFmtId="0">
      <sharedItems count="6">
        <s v="NA"/>
        <s v="Decreased 5-10%"/>
        <s v="Decreased 40-50%"/>
        <s v="Decreased 10-20%"/>
        <s v="Increased 5-10%"/>
        <s v="Decreased 20-30%"/>
      </sharedItems>
    </cacheField>
    <cacheField name="30. What is the difference in price and how much does it cost today? [Polypropylene (PP)]" numFmtId="0">
      <sharedItems containsBlank="1" count="6">
        <s v="NA"/>
        <s v="Decreased 5-10%"/>
        <s v="Decreased 40-50%"/>
        <s v="Decreased 10-20%"/>
        <m/>
        <s v="Increased 10-20%"/>
      </sharedItems>
    </cacheField>
    <cacheField name="30. What is the difference in price and how much does it cost today? [Polyethylene Terephthalate (PET) Bottle]" numFmtId="0">
      <sharedItems containsBlank="1" count="5">
        <s v="NA"/>
        <s v="Decreased 5-10%"/>
        <s v="Decreased 40-50%"/>
        <s v="Decreased 10-20%"/>
        <m/>
      </sharedItems>
    </cacheField>
    <cacheField name="30. What is the difference in price and how much does it cost today?  [PE/HM (Kali panni )]" numFmtId="0">
      <sharedItems containsBlank="1" count="5">
        <s v="NA"/>
        <s v="Decreased 5-10%"/>
        <s v="Decreased 40-50%"/>
        <s v="Decreased 10-20%"/>
        <m/>
      </sharedItems>
    </cacheField>
    <cacheField name="30. What is the difference in price and how much does it cost today?  [Others (Please Specify in question no 30.1)]" numFmtId="0">
      <sharedItems containsBlank="1"/>
    </cacheField>
    <cacheField name="31. How much do you earn selling your materials in a day? " numFmtId="0">
      <sharedItems count="9">
        <s v="Salaried: Rs. 18000/- monthly"/>
        <s v="Salaried: Rs.14000 /- monthly"/>
        <s v="Rs. 200-300/- per day"/>
        <s v="Rs. 400-500/- per day"/>
        <s v="Rs. 300-400/- per day"/>
        <s v="Rs. 100-200/- per day"/>
        <s v="Salaried: Rs.12000/- monthly"/>
        <s v="Salaried: Rs. 1800/- monthly"/>
        <s v="Monthly bechate Hain"/>
      </sharedItems>
    </cacheField>
    <cacheField name="32. Out of your total earning from the waste. how much comes from selling plastic material? " numFmtId="0">
      <sharedItems containsBlank="1" count="4">
        <m/>
        <s v="5-10%"/>
        <s v="10-20%"/>
        <s v="20-30%"/>
      </sharedItems>
    </cacheField>
    <cacheField name="33. Do you know the price before selling?" numFmtId="0">
      <sharedItems containsBlank="1" count="3">
        <m/>
        <s v="No"/>
        <s v="Yes"/>
      </sharedItems>
    </cacheField>
    <cacheField name="34.  How do you commute for your work? " numFmtId="0">
      <sharedItems count="4">
        <s v="On foot"/>
        <s v="Rickshaw / E-Rickshaw for hire"/>
        <s v="Metro/Bus"/>
        <s v="Own Vehicle"/>
      </sharedItems>
    </cacheField>
    <cacheField name="35.  If you own a vehicle, how much did it cost you? " numFmtId="0">
      <sharedItems containsBlank="1" count="3">
        <m/>
        <s v="Rs. 10,000-20,000/-"/>
        <s v="?" u="1"/>
      </sharedItems>
    </cacheField>
    <cacheField name="36.  If you own a vehicle, how much do you spend on fuel in a month?" numFmtId="0">
      <sharedItems containsBlank="1" count="5">
        <m/>
        <s v="Between Rs. 250-350/-"/>
        <s v="Between Rs. 150-250/-"/>
        <s v="Between Rs. 450-500/-"/>
        <s v="Between Rs. 350-450/-"/>
      </sharedItems>
    </cacheField>
    <cacheField name="37.  How far is your place of work from home? " numFmtId="0">
      <sharedItems containsBlank="1" count="7">
        <s v="Within 1 km"/>
        <s v="1 – 5 km"/>
        <s v="5 – 10 km"/>
        <m/>
        <s v="10 – 15 km"/>
        <s v="15 – 20 km"/>
        <s v="Beyond 20 km"/>
      </sharedItems>
    </cacheField>
    <cacheField name="38.  How long does it take for you to reach your place of work? " numFmtId="0">
      <sharedItems count="6">
        <s v="Up to 15 minutes"/>
        <s v="15 to 30 minutes"/>
        <s v="1 hour to 1 hour 30 min"/>
        <s v="Above 2 hours"/>
        <s v="30 min to 1 hour"/>
        <s v="1 hour 30 min to 2 hours"/>
      </sharedItems>
    </cacheField>
    <cacheField name="39.  When do you reach your place of work? " numFmtId="0">
      <sharedItems containsBlank="1" count="4">
        <s v="7 AM – 9 AM"/>
        <s v="9 AM – 11 AM"/>
        <s v="5 AM – 7 AM"/>
        <m/>
      </sharedItems>
    </cacheField>
    <cacheField name="40. Do you take any breaks in the middle of the day from your work?" numFmtId="0">
      <sharedItems containsBlank="1" count="4">
        <s v="Yes"/>
        <s v="No"/>
        <m/>
        <s v="Sometimes"/>
      </sharedItems>
    </cacheField>
    <cacheField name="41.  Do you leave your place of work for the break?" numFmtId="0">
      <sharedItems containsBlank="1" count="3">
        <s v="Yes"/>
        <s v="No"/>
        <m/>
      </sharedItems>
    </cacheField>
    <cacheField name="42. For what activity do you leave your place of work? " numFmtId="0">
      <sharedItems containsBlank="1" count="5">
        <s v="Having Lunch"/>
        <s v="Family Emergency"/>
        <m/>
        <s v="Heat wave"/>
        <s v="Cooking lunch for family"/>
      </sharedItems>
    </cacheField>
    <cacheField name="43.  When do you wind up your work and leave for the home?" numFmtId="0">
      <sharedItems containsBlank="1" count="7">
        <s v="4-6Pm"/>
        <s v="1-2Pm"/>
        <s v="6-8Pm"/>
        <s v="2-4Pm"/>
        <s v="8-10Pm"/>
        <s v="Depends on the amount of waste"/>
        <m/>
      </sharedItems>
    </cacheField>
    <cacheField name="44.  How far do you travel to the buyer? " numFmtId="0">
      <sharedItems containsBlank="1" count="7">
        <m/>
        <s v="Within 1 km"/>
        <s v="1 – 5 km"/>
        <s v="5 – 10 km"/>
        <s v="10 – 15 km"/>
        <s v="Beyond 20 km"/>
        <s v="15 – 20 km"/>
      </sharedItems>
    </cacheField>
    <cacheField name="45.  Do you have obligations or debt to your buyers? " numFmtId="0">
      <sharedItems containsBlank="1" count="3">
        <s v="Yes"/>
        <s v="No"/>
        <m/>
      </sharedItems>
    </cacheField>
    <cacheField name="46.  Did you ever find yourself in a situation to take a loan from any person you have a business relationship with? " numFmtId="0">
      <sharedItems count="2">
        <s v="Yes"/>
        <s v="No"/>
      </sharedItems>
    </cacheField>
    <cacheField name="47.  In the last year, have you taken any loans?" numFmtId="0">
      <sharedItems count="2">
        <s v="Yes"/>
        <s v="No"/>
      </sharedItems>
    </cacheField>
    <cacheField name="48.  What were the reasons for you to take these loans? " numFmtId="0">
      <sharedItems containsBlank="1" count="17">
        <s v="To pay off a pre-existing debt"/>
        <s v="Medical emergency"/>
        <s v="Building house in village"/>
        <s v="To pay off a pre-existing debt;Medical emergency;Children’s education"/>
        <s v="Medical emergency;Children’s education"/>
        <s v="To pay off a pre-existing debt;Medical emergency;House Rent and utility expenses"/>
        <m/>
        <s v="Ghar banane ke liye girls liya"/>
        <s v="Ghar ke garden jante Hain"/>
        <s v="To pay off a pre-existing debt;Medical emergency"/>
        <s v="For emergency"/>
        <s v="Koi Karan nahin hai"/>
        <s v="Emergency"/>
        <s v="Medical emergency;House Rent and utility expenses"/>
        <s v="Medical emergency;Children’s education;House Rent and utility expenses"/>
        <s v="Medical emergency;Gao me paisa send kiya tha"/>
        <s v="Koi Karz nahi hai"/>
      </sharedItems>
    </cacheField>
    <cacheField name="48.  What were the reasons for you to take these loans? (Emergency) " numFmtId="0">
      <sharedItems containsBlank="1" count="2">
        <m/>
        <s v="Emergency"/>
      </sharedItems>
    </cacheField>
    <cacheField name="48.  What were the reasons for you to take these loans? (Make house) " numFmtId="0">
      <sharedItems containsBlank="1"/>
    </cacheField>
    <cacheField name="48.  What were the reasons for you to take these loans? (Medical Emergency) " numFmtId="0">
      <sharedItems containsBlank="1"/>
    </cacheField>
    <cacheField name="48.  What were the reasons for you to take these loans? (Children’s education) " numFmtId="0">
      <sharedItems containsBlank="1"/>
    </cacheField>
    <cacheField name="48.  What were the reasons for you to take these loans? (To pay off a pre-existing debt)" numFmtId="0">
      <sharedItems containsBlank="1"/>
    </cacheField>
    <cacheField name="48.  What were the reasons for you to take these loans? (No Loan)" numFmtId="0">
      <sharedItems containsBlank="1"/>
    </cacheField>
    <cacheField name="48.  What were the reasons for you to take these loans? (House Rent and utility expenses)" numFmtId="0">
      <sharedItems containsBlank="1"/>
    </cacheField>
    <cacheField name="48.  What were the reasons for you to take these loans? (Send money to village)" numFmtId="0">
      <sharedItems containsBlank="1"/>
    </cacheField>
    <cacheField name="49.  Have you been able to repay these loans and the interest that you have incurred from these loans? " numFmtId="0">
      <sharedItems containsBlank="1" count="3">
        <s v="Yes"/>
        <s v="No"/>
        <m/>
      </sharedItems>
    </cacheField>
    <cacheField name="50.  How much do you spend on food for yourself or your household (specify which) everyday? " numFmtId="0">
      <sharedItems count="5">
        <s v="Rs. 450-500/- per day"/>
        <s v="Rs. 350-450/- per day"/>
        <s v="Above Rs. 450/- per day"/>
        <s v="Rs. 150-250/- per day"/>
        <s v="Rs. 250-350/- per day"/>
      </sharedItems>
    </cacheField>
    <cacheField name="50.1  What do you spend more on? " numFmtId="0">
      <sharedItems/>
    </cacheField>
    <cacheField name="50.1  What do you spend more on? (Food)" numFmtId="0">
      <sharedItems/>
    </cacheField>
    <cacheField name="50.1  What do you spend more on?  (House rent, Electricity Bill, Water and others)" numFmtId="0">
      <sharedItems containsBlank="1"/>
    </cacheField>
    <cacheField name="50.1  What do you spend more on? (Cloths)" numFmtId="0">
      <sharedItems containsBlank="1"/>
    </cacheField>
    <cacheField name="50.1  What do you spend more on? (Medicine or medical expenses)" numFmtId="0">
      <sharedItems containsBlank="1"/>
    </cacheField>
    <cacheField name="50.1  What do you spend more on? (Children's education)" numFmtId="0">
      <sharedItems containsBlank="1"/>
    </cacheField>
    <cacheField name="50.2 What do you eat most frequently? [Rice]" numFmtId="0">
      <sharedItems containsBlank="1" count="2">
        <s v="Yes"/>
        <m/>
      </sharedItems>
    </cacheField>
    <cacheField name="50.2 What do you eat most frequently? [Bread]" numFmtId="0">
      <sharedItems containsBlank="1" count="2">
        <s v="Yes"/>
        <m/>
      </sharedItems>
    </cacheField>
    <cacheField name="50.2 What do you eat most frequently?  [Green Vegetables]" numFmtId="0">
      <sharedItems containsBlank="1" count="2">
        <s v="Yes"/>
        <m/>
      </sharedItems>
    </cacheField>
    <cacheField name="50.2 What do you eat most frequently? [Dal/Pulses]" numFmtId="0">
      <sharedItems containsBlank="1" count="2">
        <m/>
        <s v="Yes"/>
      </sharedItems>
    </cacheField>
    <cacheField name="50.2 What do you eat most frequently?  [Meat/Eggs]" numFmtId="0">
      <sharedItems containsBlank="1" count="2">
        <m/>
        <s v="Yes"/>
      </sharedItems>
    </cacheField>
    <cacheField name="50.2 What do you eat most frequently? [Fruits]" numFmtId="0">
      <sharedItems containsBlank="1" count="2">
        <m/>
        <s v="Yes"/>
      </sharedItems>
    </cacheField>
    <cacheField name="50.2 What do you eat most frequently? [Milk]" numFmtId="0">
      <sharedItems containsBlank="1" count="2">
        <m/>
        <s v="Yes"/>
      </sharedItems>
    </cacheField>
    <cacheField name="50.2 What do you eat most frequently? [Others]" numFmtId="0">
      <sharedItems containsBlank="1" count="2">
        <m/>
        <s v="Yes"/>
      </sharedItems>
    </cacheField>
    <cacheField name="51.  In last 12 months, was there a time when, due of lack of money or other resources? [not have enough food to eat] " numFmtId="0">
      <sharedItems count="2">
        <s v="Yes"/>
        <s v="No"/>
      </sharedItems>
    </cacheField>
    <cacheField name="51.  In last 12 months, was there a time when, due of lack of money or other resources? [unable to eat healthy and nutritious food]" numFmtId="0">
      <sharedItems count="2">
        <s v="Yes"/>
        <s v="No"/>
      </sharedItems>
    </cacheField>
    <cacheField name="51.  In last 12 months, was there a time when, due of lack of money or other resources? [Ate only a few kinds of foods ]" numFmtId="0">
      <sharedItems count="2">
        <s v="Yes"/>
        <s v="No"/>
      </sharedItems>
    </cacheField>
    <cacheField name="51.  In last 12 months, was there a time when, due of lack of money or other resources? [ skip a meal]" numFmtId="0">
      <sharedItems containsBlank="1" count="3">
        <s v="Yes"/>
        <s v="No"/>
        <m/>
      </sharedItems>
    </cacheField>
    <cacheField name="51.  In last 12 months, was there a time when, due of lack of money or other resources?[Ate less than you thought you should]" numFmtId="0">
      <sharedItems count="2">
        <s v="Yes"/>
        <s v="No"/>
      </sharedItems>
    </cacheField>
    <cacheField name="51.  In last 12 months, was there a time when, due of lack of money or other resources? [Your household ran out of food]" numFmtId="0">
      <sharedItems containsBlank="1" count="3">
        <s v="Yes"/>
        <m/>
        <s v="No"/>
      </sharedItems>
    </cacheField>
    <cacheField name="51.  In last 12 months, was there a time when, due of lack of money or other resources? [You were hungry but did not eat]" numFmtId="0">
      <sharedItems count="2">
        <s v="Yes"/>
        <s v="No"/>
      </sharedItems>
    </cacheField>
    <cacheField name="51.  In last 12 months, was there a time when, due of lack of money or other resources? [You went without eating for a whole day]" numFmtId="0">
      <sharedItems containsBlank="1" count="3">
        <s v="Yes"/>
        <s v="No"/>
        <m/>
      </sharedItems>
    </cacheField>
    <cacheField name="52.  Is your child enrolled in a government school? " numFmtId="0">
      <sharedItems count="2">
        <s v="No"/>
        <s v="Yes"/>
      </sharedItems>
    </cacheField>
    <cacheField name="52.1 If so, do they have access to the school’s mid-day meal scheme? " numFmtId="0">
      <sharedItems containsBlank="1" count="3">
        <s v="No"/>
        <s v="Yes"/>
        <m/>
      </sharedItems>
    </cacheField>
    <cacheField name="53.  Do you own or have access to any of the following? [A house build with acceptable materials]" numFmtId="0">
      <sharedItems count="2">
        <s v="Yes"/>
        <s v="No"/>
      </sharedItems>
    </cacheField>
    <cacheField name="53.  Do you own or have access to any of the following? [Access to electricity ]" numFmtId="0">
      <sharedItems containsBlank="1" count="3">
        <s v="Yes"/>
        <s v="No"/>
        <m/>
      </sharedItems>
    </cacheField>
    <cacheField name="53.  Do you own or have access to any of the following? [Light (window or else) in each room of your house]" numFmtId="0">
      <sharedItems containsBlank="1" count="3">
        <s v="Yes"/>
        <s v="No"/>
        <m/>
      </sharedItems>
    </cacheField>
    <cacheField name="53.  Do you own or have access to any of the following? [Ventilation (windows) in each room of your house]" numFmtId="0">
      <sharedItems containsBlank="1" count="3">
        <s v="Yes"/>
        <s v="No"/>
        <m/>
      </sharedItems>
    </cacheField>
    <cacheField name="53.  Do you own or have access to any of the following? [Access to safe sanitation (&lt;15 people)]" numFmtId="0">
      <sharedItems count="2">
        <s v="Yes"/>
        <s v="No"/>
      </sharedItems>
    </cacheField>
    <cacheField name="53.  Do you own or have access to any of the following? [Sufficient living space (35-60m²)]" numFmtId="0">
      <sharedItems containsBlank="1" count="3">
        <s v="No"/>
        <s v="Yes"/>
        <m/>
      </sharedItems>
    </cacheField>
    <cacheField name="53.  Do you own or have access to any of the following? [Sufficient bedroom space (3 people or less per room)]" numFmtId="0">
      <sharedItems count="2">
        <s v="No"/>
        <s v="Yes"/>
      </sharedItems>
    </cacheField>
    <cacheField name="53.  Do you own or have access to any of the following?  [No cracks and leakage in house ]" numFmtId="0">
      <sharedItems containsBlank="1" count="3">
        <s v="Yes"/>
        <s v="No"/>
        <m/>
      </sharedItems>
    </cacheField>
    <cacheField name="53.  Do you own or have access to any of the following? [Safe outside environment ]" numFmtId="0">
      <sharedItems containsBlank="1" count="3">
        <s v="Yes"/>
        <s v="No"/>
        <m/>
      </sharedItems>
    </cacheField>
    <cacheField name="53.  Do you own or have access to any of the following? [No production in your house (no animals)]" numFmtId="0">
      <sharedItems containsBlank="1" count="3">
        <s v="No"/>
        <m/>
        <s v="Yes"/>
      </sharedItems>
    </cacheField>
    <cacheField name="53.  Do you own or have access to any of the following? [Others]" numFmtId="0">
      <sharedItems containsBlank="1"/>
    </cacheField>
    <cacheField name="53. 1 If Others, ease specify" numFmtId="0">
      <sharedItems containsBlank="1"/>
    </cacheField>
    <cacheField name="54.  Does your work mean that you stay outside the home?" numFmtId="0">
      <sharedItems count="2">
        <s v="Yes"/>
        <s v="No"/>
      </sharedItems>
    </cacheField>
    <cacheField name="55.  If your answer to Q.54 was yes, how would you describe your accommodation [A house build with acceptable materials]" numFmtId="0">
      <sharedItems count="2">
        <s v="Yes"/>
        <s v="No"/>
      </sharedItems>
    </cacheField>
    <cacheField name="55.  If your answer to Q.54 was yes, how would you describe your accommodation [Access to electricity]" numFmtId="0">
      <sharedItems count="2">
        <s v="Yes"/>
        <s v="No"/>
      </sharedItems>
    </cacheField>
    <cacheField name="55.  If your answer to Q.54 was yes, how would you describe your accommodation [Light (window or else) in each room of your house]" numFmtId="0">
      <sharedItems count="2">
        <s v="Yes"/>
        <s v="No"/>
      </sharedItems>
    </cacheField>
    <cacheField name="55.  If your answer to Q.54 was yes, how would you describe your accommodation [Ventilation (windows) in each room of your house]" numFmtId="0">
      <sharedItems count="2">
        <s v="Yes"/>
        <s v="No"/>
      </sharedItems>
    </cacheField>
    <cacheField name="55.  If your answer to Q.54 was yes, how would you describe your accommodation [Access to safe sanitation (&lt;15 people)]" numFmtId="0">
      <sharedItems count="2">
        <s v="Yes"/>
        <s v="No"/>
      </sharedItems>
    </cacheField>
    <cacheField name="55.  If your answer to Q.54 was yes, how would you describe your accommodation [Sufficient living space (35-60m²)]" numFmtId="0">
      <sharedItems count="2">
        <s v="Yes"/>
        <s v="No"/>
      </sharedItems>
    </cacheField>
    <cacheField name="55.  If your answer to Q.54 was yes, how would you describe your accommodation [Sufficient bedroom space (3 people or less per room)]" numFmtId="0">
      <sharedItems containsBlank="1" count="3">
        <s v="Yes"/>
        <s v="No"/>
        <m/>
      </sharedItems>
    </cacheField>
    <cacheField name="55.  If your answer to Q.54 was yes, how would you describe your accommodation [No cracks and leakage in house ]" numFmtId="0">
      <sharedItems count="2">
        <s v="Yes"/>
        <s v="No"/>
      </sharedItems>
    </cacheField>
    <cacheField name="55.  If your answer to Q.54 was yes, how would you describe your accommodation [Safe outside environment ]" numFmtId="0">
      <sharedItems containsBlank="1" count="3">
        <s v="Yes"/>
        <s v="No"/>
        <m/>
      </sharedItems>
    </cacheField>
    <cacheField name="55.  If your answer to Q.54 was yes, how would you describe your accommodation [No production in your house (no animals)]" numFmtId="0">
      <sharedItems containsBlank="1" count="3">
        <s v="Yes"/>
        <s v="No"/>
        <m/>
      </sharedItems>
    </cacheField>
    <cacheField name="56.  How many days could you afford to live without a revenue? " numFmtId="0">
      <sharedItems containsBlank="1" count="5">
        <s v="Cannot afford to go without any revenue for a day"/>
        <s v="More than 4 days"/>
        <s v="1-2 days"/>
        <s v="2-3 days"/>
        <m/>
      </sharedItems>
    </cacheField>
    <cacheField name="57.  Are you able to save money for an unforeseen event such as an accident? " numFmtId="0">
      <sharedItems containsBlank="1" count="3">
        <s v="Yes"/>
        <s v="No"/>
        <m/>
      </sharedItems>
    </cacheField>
    <cacheField name="58.  Do you have access to any of the following? " numFmtId="0">
      <sharedItems containsBlank="1"/>
    </cacheField>
    <cacheField name="58.  Do you have access to any of the following? (None of the above)" numFmtId="0">
      <sharedItems containsBlank="1"/>
    </cacheField>
    <cacheField name="58.  Do you have access to any of the following? (A space to rest during the day)" numFmtId="0">
      <sharedItems containsBlank="1"/>
    </cacheField>
    <cacheField name="58.  Do you have access to any of the following? (Safety gear – gloves, masks, jackets) " numFmtId="0">
      <sharedItems containsBlank="1"/>
    </cacheField>
    <cacheField name="58.  Do you have access to any of the following? (Safe drinking water)" numFmtId="0">
      <sharedItems containsBlank="1"/>
    </cacheField>
    <cacheField name="58.  Do you have access to any of the following? (Sanitation facilities (toilets)" numFmtId="0">
      <sharedItems containsBlank="1"/>
    </cacheField>
    <cacheField name="59. In response to question 58, are you required to procure PPE kits or gloves at your own expense? " numFmtId="0">
      <sharedItems containsBlank="1" count="3">
        <s v="No"/>
        <s v="Yes"/>
        <m/>
      </sharedItems>
    </cacheField>
    <cacheField name="60. If your response to question 59 is yes, how much do you spend in a month for PPE kits or gloves?" numFmtId="0">
      <sharedItems containsBlank="1" count="5">
        <m/>
        <s v="Rs. 100-200/- per month"/>
        <s v="Above 500/- per month"/>
        <s v="Rs. 300-400/- per month"/>
        <s v="Rs. 200-300/- per month"/>
      </sharedItems>
    </cacheField>
    <cacheField name="61. What risks do you think you face being a waste worker? " numFmtId="0">
      <sharedItems containsBlank="1" longText="1"/>
    </cacheField>
    <cacheField name="61. What risks do you think you face being a waste worker? (Dehydration)" numFmtId="0">
      <sharedItems containsBlank="1"/>
    </cacheField>
    <cacheField name="61. What risks do you think you face being a waste worker? (Health hazards leading to chronic diseases)" numFmtId="0">
      <sharedItems containsBlank="1"/>
    </cacheField>
    <cacheField name="61. What risks do you think you face being a waste worker? (Injuries from sharp objects)" numFmtId="0">
      <sharedItems containsBlank="1"/>
    </cacheField>
    <cacheField name="61. What risks do you think you face being a waste worker? (Injuries from lifting heavy weights)" numFmtId="0">
      <sharedItems containsBlank="1"/>
    </cacheField>
    <cacheField name="61. What risks do you think you face being a waste worker? (Threat of police violence)" numFmtId="0">
      <sharedItems containsBlank="1"/>
    </cacheField>
    <cacheField name="61. What risks do you think you face being a waste worker? (Fear of road accidents)" numFmtId="0">
      <sharedItems containsBlank="1"/>
    </cacheField>
    <cacheField name="61. What risks do you think you face being a waste worker? (Dog Bites)" numFmtId="0">
      <sharedItems containsBlank="1"/>
    </cacheField>
    <cacheField name="61. What risks do you think you face being a waste worker? (Skin Diseases)" numFmtId="0">
      <sharedItems containsBlank="1"/>
    </cacheField>
    <cacheField name="61. What risks do you think you face being a waste worker? (Threat of violence from common people)" numFmtId="0">
      <sharedItems containsBlank="1"/>
    </cacheField>
    <cacheField name="62.  Do you have any medical/ health insurance policy for an accident? " numFmtId="0">
      <sharedItems containsBlank="1" count="3">
        <s v="No"/>
        <m/>
        <s v="Yes"/>
      </sharedItems>
    </cacheField>
    <cacheField name="63.  If your response to Q. 62 was no, what were the reasons you were not provided with a health/ medical insurance?" numFmtId="0">
      <sharedItems containsBlank="1"/>
    </cacheField>
    <cacheField name="63.  If your response to Q. 62 was no, what were the reasons you were not provided with a health/ medical insurance? (Unaware of existing government health insurance schemes)" numFmtId="0">
      <sharedItems containsBlank="1"/>
    </cacheField>
    <cacheField name="63.  If your response to Q. 62 was no, what were the reasons you were not provided with a health/ medical insurance? (LIC)" numFmtId="0">
      <sharedItems containsBlank="1"/>
    </cacheField>
    <cacheField name="63.  If your response to Q. 62 was no, what were the reasons you were not provided with a health/ medical insurance? (Financially insolvent)" numFmtId="0">
      <sharedItems containsBlank="1"/>
    </cacheField>
    <cacheField name="64. What is your main limitation to increase your revenues from wastepicking?" numFmtId="0">
      <sharedItems containsBlank="1"/>
    </cacheField>
    <cacheField name="65.  What is the worst part of your job?" numFmtId="0">
      <sharedItems/>
    </cacheField>
    <cacheField name="66.  What is the best part of your job?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7">
  <r>
    <n v="1"/>
    <s v="Radha"/>
    <x v="0"/>
    <x v="0"/>
    <x v="0"/>
    <n v="42"/>
    <x v="0"/>
    <x v="0"/>
    <x v="0"/>
    <s v="Means of Livlihood / आजीविका के साधन"/>
    <m/>
    <s v="Means of Livlihood "/>
    <m/>
    <m/>
    <m/>
    <x v="0"/>
    <m/>
    <x v="0"/>
    <x v="0"/>
    <x v="0"/>
    <x v="0"/>
    <x v="0"/>
    <x v="0"/>
    <x v="0"/>
    <x v="0"/>
    <m/>
    <x v="0"/>
    <x v="0"/>
    <m/>
    <x v="0"/>
    <m/>
    <m/>
    <m/>
    <m/>
    <m/>
    <m/>
    <x v="0"/>
    <x v="0"/>
    <x v="0"/>
    <x v="0"/>
    <s v="HDPE (Dabba plastic);Mix Plastic (Guddi plastic);Polypropylene (PP);Polyethylene Terephthalate (PET )Bottle;PE/HM (Kali panni )"/>
    <s v="HDPE (Dabba plastic)"/>
    <s v="Mix Plastic (Guddi plastic)"/>
    <s v="Polypropylene (PP)"/>
    <s v="Polyethylene Terephthalate (PET )Bottle"/>
    <s v="PE/HM (Kali panni )"/>
    <m/>
    <x v="0"/>
    <x v="0"/>
    <x v="0"/>
    <x v="0"/>
    <x v="0"/>
    <s v="Above 10 Kg"/>
    <m/>
    <x v="0"/>
    <x v="0"/>
    <x v="0"/>
    <x v="0"/>
    <x v="0"/>
    <m/>
    <m/>
    <x v="0"/>
    <s v="Newspaper/Raddi;Glass Bottles;Metal;E-Waste;Cardboard;Fabric waste"/>
    <s v="Newspaper/Raddi"/>
    <s v="Glass Bottles"/>
    <s v="Metal"/>
    <s v="E-Waste"/>
    <s v="Cardboard"/>
    <s v="Fabric waste"/>
    <m/>
    <x v="0"/>
    <x v="0"/>
    <x v="0"/>
    <x v="0"/>
    <x v="0"/>
    <x v="0"/>
    <x v="0"/>
    <x v="0"/>
    <x v="0"/>
    <m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m/>
    <m/>
    <m/>
    <s v="To pay off a pre-existing debt"/>
    <m/>
    <m/>
    <m/>
    <x v="0"/>
    <x v="0"/>
    <s v="Food;House rent, Electricity Bill, Water and others"/>
    <s v="Food"/>
    <s v="House rent, Electricity Bill, Water and others"/>
    <m/>
    <m/>
    <m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m/>
    <m/>
    <x v="0"/>
    <x v="0"/>
    <x v="0"/>
    <x v="0"/>
    <x v="0"/>
    <x v="0"/>
    <x v="0"/>
    <x v="0"/>
    <x v="0"/>
    <x v="0"/>
    <x v="0"/>
    <x v="0"/>
    <x v="0"/>
    <s v="Safety gear – gloves, masks, jackets;Safe drinking water;Sanitation facilities (toilets);A space to rest during the day"/>
    <m/>
    <s v="A space to rest during the day"/>
    <s v="Safety gear – gloves, masks, jackets"/>
    <s v="Safe drinking water"/>
    <s v="Sanitation facilities (toilets)"/>
    <x v="0"/>
    <x v="0"/>
    <m/>
    <m/>
    <m/>
    <m/>
    <m/>
    <m/>
    <m/>
    <m/>
    <m/>
    <m/>
    <x v="0"/>
    <s v="Financially insolvent / आर्थिक रूप से दिवालिया (पैसों की कमी);Unaware of existing government health insurance schemes / मौजूदा सरकारी स्वास्थ्य बीमा योजनाओं से अनजान"/>
    <s v="Unaware of existing government health insurance schemes"/>
    <m/>
    <s v="Financially insolvent"/>
    <s v="Satisfied with salary"/>
    <s v="Smell of waste"/>
    <s v="Safe Environment and Working with friends"/>
  </r>
  <r>
    <n v="2"/>
    <s v="Radha"/>
    <x v="0"/>
    <x v="0"/>
    <x v="0"/>
    <n v="42"/>
    <x v="0"/>
    <x v="0"/>
    <x v="1"/>
    <s v="Means of Livlihood / आजीविका के साधन;No other alternative source of income / आय का कोई अन्य वैकल्पिक स्रोत नहीं"/>
    <m/>
    <s v="Means of Livlihood "/>
    <m/>
    <s v="No other alternative source of income"/>
    <m/>
    <x v="0"/>
    <m/>
    <x v="0"/>
    <x v="0"/>
    <x v="0"/>
    <x v="0"/>
    <x v="0"/>
    <x v="1"/>
    <x v="0"/>
    <x v="1"/>
    <s v="?"/>
    <x v="0"/>
    <x v="0"/>
    <m/>
    <x v="0"/>
    <s v="Do not sell waste, because working as a segregator in MRF"/>
    <m/>
    <m/>
    <m/>
    <s v="Do not sell waste, because working as a segregator in MRF"/>
    <m/>
    <x v="0"/>
    <x v="0"/>
    <x v="1"/>
    <x v="0"/>
    <s v="HDPE (Dabba plastic);Mix Plastic (Guddi plastic);Polypropylene (PP);Polyethylene Terephthalate (PET )Bottle;PE/HM (Kali panni )"/>
    <s v="HDPE (Dabba plastic)"/>
    <s v="Mix Plastic (Guddi plastic)"/>
    <s v="Polypropylene (PP)"/>
    <s v="Polyethylene Terephthalate (PET )Bottle"/>
    <s v="PE/HM (Kali panni )"/>
    <m/>
    <x v="0"/>
    <x v="0"/>
    <x v="0"/>
    <x v="0"/>
    <x v="0"/>
    <s v="1-2 Kg"/>
    <s v="Thermocal"/>
    <x v="0"/>
    <x v="0"/>
    <x v="0"/>
    <x v="0"/>
    <x v="0"/>
    <m/>
    <m/>
    <x v="0"/>
    <s v="Newspaper/Raddi;Glass Bottles;Metal;E-Waste;Cardboard;Fabric waste"/>
    <s v="Newspaper/Raddi"/>
    <s v="Glass Bottles"/>
    <s v="Metal"/>
    <s v="E-Waste"/>
    <s v="Cardboard"/>
    <s v="Fabric waste"/>
    <m/>
    <x v="1"/>
    <x v="0"/>
    <x v="0"/>
    <x v="0"/>
    <x v="0"/>
    <x v="0"/>
    <x v="0"/>
    <x v="0"/>
    <x v="0"/>
    <m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m/>
    <m/>
    <m/>
    <s v="To pay off a pre-existing debt"/>
    <m/>
    <m/>
    <m/>
    <x v="0"/>
    <x v="1"/>
    <s v="Food;House rent, Electricity Bill, Water and others"/>
    <s v="Food"/>
    <s v="House rent, Electricity Bill, Water and others"/>
    <m/>
    <m/>
    <m/>
    <x v="0"/>
    <x v="0"/>
    <x v="0"/>
    <x v="1"/>
    <x v="0"/>
    <x v="0"/>
    <x v="0"/>
    <x v="1"/>
    <x v="0"/>
    <x v="0"/>
    <x v="0"/>
    <x v="0"/>
    <x v="0"/>
    <x v="0"/>
    <x v="0"/>
    <x v="0"/>
    <x v="0"/>
    <x v="0"/>
    <x v="0"/>
    <x v="0"/>
    <x v="1"/>
    <x v="1"/>
    <x v="1"/>
    <x v="0"/>
    <x v="0"/>
    <x v="0"/>
    <x v="1"/>
    <x v="0"/>
    <m/>
    <m/>
    <x v="0"/>
    <x v="0"/>
    <x v="0"/>
    <x v="0"/>
    <x v="0"/>
    <x v="0"/>
    <x v="0"/>
    <x v="0"/>
    <x v="0"/>
    <x v="0"/>
    <x v="0"/>
    <x v="0"/>
    <x v="1"/>
    <s v="Safety gear – gloves, masks, jackets;Safe drinking water;Sanitation facilities (toilets);A space to rest during the day"/>
    <m/>
    <s v="A space to rest during the day"/>
    <s v="Safety gear – gloves, masks, jackets"/>
    <s v="Safe drinking water"/>
    <s v="Sanitation facilities (toilets)"/>
    <x v="0"/>
    <x v="0"/>
    <m/>
    <m/>
    <m/>
    <m/>
    <m/>
    <m/>
    <m/>
    <m/>
    <m/>
    <m/>
    <x v="0"/>
    <s v="Financially insolvent / आर्थिक रूप से दिवालिया (पैसों की कमी);Unaware of existing government health insurance schemes / मौजूदा सरकारी स्वास्थ्य बीमा योजनाओं से अनजान"/>
    <s v="Unaware of existing government health insurance schemes"/>
    <m/>
    <s v="Financially insolvent"/>
    <m/>
    <s v="Segregation of animal waste"/>
    <s v="Safe Environment and Working with friends"/>
  </r>
  <r>
    <n v="3"/>
    <s v="Vimlesh Kumari"/>
    <x v="0"/>
    <x v="1"/>
    <x v="0"/>
    <n v="29"/>
    <x v="1"/>
    <x v="0"/>
    <x v="1"/>
    <s v="Means of Livlihood / आजीविका के साधन;No other alternative source of income / आय का कोई अन्य वैकल्पिक स्रोत नहीं"/>
    <m/>
    <s v="Means of Livlihood "/>
    <m/>
    <s v="No other alternative source of income"/>
    <m/>
    <x v="0"/>
    <m/>
    <x v="0"/>
    <x v="0"/>
    <x v="0"/>
    <x v="0"/>
    <x v="0"/>
    <x v="0"/>
    <x v="0"/>
    <x v="0"/>
    <m/>
    <x v="0"/>
    <x v="0"/>
    <m/>
    <x v="0"/>
    <m/>
    <m/>
    <m/>
    <m/>
    <m/>
    <m/>
    <x v="1"/>
    <x v="1"/>
    <x v="0"/>
    <x v="0"/>
    <s v="HDPE (Dabba plastic);Mix Plastic (Guddi plastic);Polypropylene (PP);Polyethylene Terephthalate (PET )Bottle;PE/HM (Kali panni )"/>
    <s v="HDPE (Dabba plastic)"/>
    <s v="Mix Plastic (Guddi plastic)"/>
    <s v="Polypropylene (PP)"/>
    <s v="Polyethylene Terephthalate (PET )Bottle"/>
    <s v="PE/HM (Kali panni )"/>
    <m/>
    <x v="0"/>
    <x v="0"/>
    <x v="0"/>
    <x v="0"/>
    <x v="0"/>
    <m/>
    <m/>
    <x v="0"/>
    <x v="0"/>
    <x v="0"/>
    <x v="0"/>
    <x v="0"/>
    <m/>
    <m/>
    <x v="0"/>
    <s v="Newspaper/Raddi;Glass Bottles;Metal;E-Waste;Cardboard;Fabric waste"/>
    <s v="Newspaper/Raddi"/>
    <s v="Glass Bottles"/>
    <s v="Metal"/>
    <s v="E-Waste"/>
    <s v="Cardboard"/>
    <s v="Fabric waste"/>
    <m/>
    <x v="1"/>
    <x v="0"/>
    <x v="0"/>
    <x v="0"/>
    <x v="0"/>
    <x v="0"/>
    <x v="0"/>
    <x v="0"/>
    <x v="0"/>
    <m/>
    <x v="1"/>
    <x v="0"/>
    <x v="0"/>
    <x v="0"/>
    <x v="0"/>
    <x v="0"/>
    <x v="0"/>
    <x v="0"/>
    <x v="0"/>
    <x v="0"/>
    <x v="0"/>
    <x v="0"/>
    <x v="0"/>
    <x v="0"/>
    <x v="2"/>
    <x v="0"/>
    <x v="0"/>
    <x v="1"/>
    <x v="0"/>
    <m/>
    <s v="Medical emergency"/>
    <m/>
    <m/>
    <m/>
    <m/>
    <m/>
    <x v="0"/>
    <x v="0"/>
    <s v="Food;House rent, Electricity Bill, Water and others"/>
    <s v="Food"/>
    <s v="House rent, Electricity Bill, Water and others"/>
    <m/>
    <m/>
    <m/>
    <x v="0"/>
    <x v="0"/>
    <x v="0"/>
    <x v="1"/>
    <x v="0"/>
    <x v="0"/>
    <x v="0"/>
    <x v="0"/>
    <x v="0"/>
    <x v="0"/>
    <x v="0"/>
    <x v="0"/>
    <x v="0"/>
    <x v="0"/>
    <x v="0"/>
    <x v="0"/>
    <x v="1"/>
    <x v="1"/>
    <x v="1"/>
    <x v="0"/>
    <x v="0"/>
    <x v="0"/>
    <x v="1"/>
    <x v="0"/>
    <x v="0"/>
    <x v="1"/>
    <x v="1"/>
    <x v="0"/>
    <m/>
    <m/>
    <x v="0"/>
    <x v="0"/>
    <x v="0"/>
    <x v="0"/>
    <x v="0"/>
    <x v="0"/>
    <x v="0"/>
    <x v="0"/>
    <x v="0"/>
    <x v="0"/>
    <x v="1"/>
    <x v="0"/>
    <x v="1"/>
    <s v="Safety gear – gloves, masks, jackets;Safe drinking water;Sanitation facilities (toilets);A space to rest during the day"/>
    <m/>
    <s v="A space to rest during the day"/>
    <s v="Safety gear – gloves, masks, jackets"/>
    <s v="Safe drinking water"/>
    <s v="Sanitation facilities (toilets)"/>
    <x v="0"/>
    <x v="0"/>
    <s v="Dehydration / शरीर में पानी की कमी"/>
    <s v="Dehydration"/>
    <m/>
    <m/>
    <m/>
    <m/>
    <m/>
    <m/>
    <m/>
    <m/>
    <x v="1"/>
    <s v="Financially insolvent / आर्थिक रूप से दिवालिया (पैसों की कमी);Unaware of existing government health insurance schemes / मौजूदा सरकारी स्वास्थ्य बीमा योजनाओं से अनजान"/>
    <s v="Unaware of existing government health insurance schemes"/>
    <m/>
    <s v="Financially insolvent"/>
    <s v="Nothing, satisfied with salary amount "/>
    <s v="Soetimes fish waste comes in the mix garbage and its smell very bad."/>
    <s v="Safe Environment and Working with friends"/>
  </r>
  <r>
    <n v="4"/>
    <s v="Sukha"/>
    <x v="0"/>
    <x v="1"/>
    <x v="0"/>
    <n v="30"/>
    <x v="1"/>
    <x v="0"/>
    <x v="1"/>
    <s v="Means of Livlihood / आजीविका के साधन"/>
    <m/>
    <s v="Means of Livlihood "/>
    <m/>
    <m/>
    <m/>
    <x v="0"/>
    <m/>
    <x v="0"/>
    <x v="0"/>
    <x v="0"/>
    <x v="0"/>
    <x v="0"/>
    <x v="0"/>
    <x v="0"/>
    <x v="0"/>
    <m/>
    <x v="0"/>
    <x v="0"/>
    <m/>
    <x v="1"/>
    <m/>
    <m/>
    <m/>
    <m/>
    <m/>
    <m/>
    <x v="2"/>
    <x v="0"/>
    <x v="1"/>
    <x v="0"/>
    <s v="HDPE (Dabba plastic);Mix Plastic (Guddi plastic);Polypropylene (PP);Polyethylene Terephthalate (PET )Bottle;PE/HM (Kali panni )"/>
    <s v="HDPE (Dabba plastic)"/>
    <s v="Mix Plastic (Guddi plastic)"/>
    <s v="Polypropylene (PP)"/>
    <s v="Polyethylene Terephthalate (PET )Bottle"/>
    <s v="PE/HM (Kali panni )"/>
    <m/>
    <x v="0"/>
    <x v="0"/>
    <x v="0"/>
    <x v="0"/>
    <x v="0"/>
    <m/>
    <m/>
    <x v="0"/>
    <x v="0"/>
    <x v="0"/>
    <x v="0"/>
    <x v="0"/>
    <m/>
    <m/>
    <x v="0"/>
    <s v="Newspaper/Raddi;Glass Bottles;Metal;E-Waste;Cardboard;Fabric waste"/>
    <s v="Newspaper/Raddi"/>
    <s v="Glass Bottles"/>
    <s v="Metal"/>
    <s v="E-Waste"/>
    <s v="Cardboard"/>
    <s v="Fabric waste"/>
    <m/>
    <x v="1"/>
    <x v="0"/>
    <x v="0"/>
    <x v="0"/>
    <x v="0"/>
    <x v="0"/>
    <x v="0"/>
    <x v="0"/>
    <x v="0"/>
    <m/>
    <x v="0"/>
    <x v="0"/>
    <x v="0"/>
    <x v="0"/>
    <x v="0"/>
    <x v="0"/>
    <x v="0"/>
    <x v="0"/>
    <x v="0"/>
    <x v="0"/>
    <x v="0"/>
    <x v="0"/>
    <x v="0"/>
    <x v="0"/>
    <x v="2"/>
    <x v="0"/>
    <x v="0"/>
    <x v="2"/>
    <x v="0"/>
    <s v="Make house"/>
    <m/>
    <m/>
    <m/>
    <m/>
    <m/>
    <m/>
    <x v="0"/>
    <x v="0"/>
    <s v="Food;Cloths;Children's education"/>
    <s v="Food"/>
    <m/>
    <s v="Cloths"/>
    <m/>
    <s v="Children's education"/>
    <x v="0"/>
    <x v="0"/>
    <x v="0"/>
    <x v="0"/>
    <x v="1"/>
    <x v="0"/>
    <x v="0"/>
    <x v="0"/>
    <x v="0"/>
    <x v="0"/>
    <x v="0"/>
    <x v="0"/>
    <x v="0"/>
    <x v="1"/>
    <x v="0"/>
    <x v="0"/>
    <x v="0"/>
    <x v="0"/>
    <x v="1"/>
    <x v="0"/>
    <x v="0"/>
    <x v="1"/>
    <x v="1"/>
    <x v="0"/>
    <x v="0"/>
    <x v="1"/>
    <x v="1"/>
    <x v="0"/>
    <m/>
    <m/>
    <x v="0"/>
    <x v="0"/>
    <x v="0"/>
    <x v="0"/>
    <x v="0"/>
    <x v="0"/>
    <x v="0"/>
    <x v="0"/>
    <x v="0"/>
    <x v="0"/>
    <x v="0"/>
    <x v="0"/>
    <x v="1"/>
    <s v="Safety gear – gloves, masks, jackets;Safe drinking water;Sanitation facilities (toilets);A space to rest during the day"/>
    <m/>
    <s v="A space to rest during the day"/>
    <s v="Safety gear – gloves, masks, jackets"/>
    <s v="Safe drinking water"/>
    <s v="Sanitation facilities (toilets)"/>
    <x v="0"/>
    <x v="0"/>
    <s v="Dehydration / शरीर में पानी की कमी"/>
    <s v="Dehydration"/>
    <m/>
    <m/>
    <m/>
    <m/>
    <m/>
    <m/>
    <m/>
    <m/>
    <x v="0"/>
    <s v="Financially insolvent / आर्थिक रूप से दिवालिया (पैसों की कमी);Unaware of existing government health insurance schemes / मौजूदा सरकारी स्वास्थ्य बीमा योजनाओं से अनजान"/>
    <s v="Unaware of existing government health insurance schemes"/>
    <m/>
    <s v="Financially insolvent"/>
    <s v="Lack of Skills"/>
    <s v="Nothing"/>
    <s v="Safe Environment and Working with friends"/>
  </r>
  <r>
    <n v="5"/>
    <s v="Reeta"/>
    <x v="0"/>
    <x v="1"/>
    <x v="1"/>
    <n v="28"/>
    <x v="1"/>
    <x v="1"/>
    <x v="2"/>
    <s v="Means of Livlihood / आजीविका के साधन;No other alternative source of income / आय का कोई अन्य वैकल्पिक स्रोत नहीं"/>
    <m/>
    <s v="Means of Livlihood "/>
    <m/>
    <s v="No other alternative source of income"/>
    <m/>
    <x v="0"/>
    <m/>
    <x v="1"/>
    <x v="0"/>
    <x v="0"/>
    <x v="1"/>
    <x v="1"/>
    <x v="1"/>
    <x v="1"/>
    <x v="0"/>
    <m/>
    <x v="1"/>
    <x v="1"/>
    <s v="More than 5 days a week"/>
    <x v="2"/>
    <s v="Through word of mouth;Location of buyer"/>
    <s v="Location of buyer"/>
    <s v="Through word of mouth"/>
    <m/>
    <m/>
    <m/>
    <x v="3"/>
    <x v="2"/>
    <x v="1"/>
    <x v="0"/>
    <s v="HDPE (Dabba plastic);Mix Plastic (Guddi plastic)"/>
    <s v="HDPE (Dabba plastic)"/>
    <s v="Mix Plastic (Guddi plastic)"/>
    <m/>
    <m/>
    <m/>
    <m/>
    <x v="1"/>
    <x v="1"/>
    <x v="1"/>
    <x v="1"/>
    <x v="1"/>
    <m/>
    <m/>
    <x v="1"/>
    <x v="1"/>
    <x v="0"/>
    <x v="0"/>
    <x v="0"/>
    <m/>
    <m/>
    <x v="0"/>
    <s v="Newspaper/Raddi;Glass Bottles;Metal"/>
    <s v="Newspaper/Raddi"/>
    <s v="Glass Bottles"/>
    <s v="Metal"/>
    <m/>
    <m/>
    <m/>
    <m/>
    <x v="2"/>
    <x v="1"/>
    <x v="1"/>
    <x v="1"/>
    <x v="1"/>
    <x v="1"/>
    <x v="1"/>
    <x v="1"/>
    <x v="1"/>
    <m/>
    <x v="2"/>
    <x v="1"/>
    <x v="1"/>
    <x v="0"/>
    <x v="0"/>
    <x v="0"/>
    <x v="0"/>
    <x v="1"/>
    <x v="0"/>
    <x v="0"/>
    <x v="0"/>
    <x v="1"/>
    <x v="0"/>
    <x v="1"/>
    <x v="1"/>
    <x v="0"/>
    <x v="0"/>
    <x v="3"/>
    <x v="0"/>
    <m/>
    <s v="Medical emergency"/>
    <s v="Children’s education"/>
    <s v="To pay off a pre-existing debt"/>
    <m/>
    <m/>
    <m/>
    <x v="0"/>
    <x v="0"/>
    <s v="Food;Cloths;Medicine or medical expenses;Children's education;House rent, Electricity Bill, Water and others"/>
    <s v="Food"/>
    <s v="House rent, Electricity Bill, Water and others"/>
    <s v="Cloths"/>
    <s v="Medicine or medical expenses"/>
    <s v="Children's education"/>
    <x v="0"/>
    <x v="0"/>
    <x v="0"/>
    <x v="1"/>
    <x v="0"/>
    <x v="0"/>
    <x v="0"/>
    <x v="0"/>
    <x v="1"/>
    <x v="0"/>
    <x v="0"/>
    <x v="0"/>
    <x v="0"/>
    <x v="2"/>
    <x v="1"/>
    <x v="0"/>
    <x v="1"/>
    <x v="1"/>
    <x v="0"/>
    <x v="0"/>
    <x v="1"/>
    <x v="1"/>
    <x v="1"/>
    <x v="0"/>
    <x v="0"/>
    <x v="0"/>
    <x v="1"/>
    <x v="0"/>
    <m/>
    <m/>
    <x v="0"/>
    <x v="0"/>
    <x v="0"/>
    <x v="1"/>
    <x v="1"/>
    <x v="1"/>
    <x v="1"/>
    <x v="1"/>
    <x v="0"/>
    <x v="1"/>
    <x v="0"/>
    <x v="1"/>
    <x v="0"/>
    <s v="None of above / इनमे से कोई नहीं"/>
    <s v="None of above"/>
    <m/>
    <m/>
    <m/>
    <m/>
    <x v="1"/>
    <x v="1"/>
    <s v="Health hazards leading to chronic diseases / स्वास्थ्य संबंधी खतरे जो लम्बी समय वाले बीमारियों की ओर ले जाते हैं;Injuries from sharp objects / नुकीली वस्तुओं से चोट लगना;Injuries from lifting heavy weights / भारी वजन उठाने से चोट लगना;Dehydration / शरीर में पानी की कमी;Threat of police violence / पुलिस हिंसा की धमकी"/>
    <s v="Dehydration"/>
    <s v="Health hazards leading to chronic diseases"/>
    <s v="Injuries from sharp objects"/>
    <s v="Injuries from lifting heavy weights"/>
    <s v="Threat of police violence"/>
    <m/>
    <m/>
    <m/>
    <m/>
    <x v="0"/>
    <s v="Financially insolvent / आर्थिक रूप से दिवालिया (पैसों की कमी);Unaware of existing government health insurance schemes / मौजूदा सरकारी स्वास्थ्य बीमा योजनाओं से अनजान"/>
    <s v="Unaware of existing government health insurance schemes"/>
    <m/>
    <s v="Financially insolvent"/>
    <s v="Gunda gardi karte hai"/>
    <s v="Krain me aane ka dar"/>
    <s v="Aap padhe nahi hai to bhi aap is kaam ko kr sakte hai"/>
  </r>
  <r>
    <n v="6"/>
    <s v="Aarti"/>
    <x v="0"/>
    <x v="2"/>
    <x v="0"/>
    <n v="24"/>
    <x v="2"/>
    <x v="1"/>
    <x v="2"/>
    <s v="No other alternative source of income / आय का कोई अन्य वैकल्पिक स्रोत नहीं"/>
    <m/>
    <m/>
    <m/>
    <s v="No other alternative source of income"/>
    <m/>
    <x v="0"/>
    <m/>
    <x v="1"/>
    <x v="1"/>
    <x v="1"/>
    <x v="2"/>
    <x v="1"/>
    <x v="1"/>
    <x v="1"/>
    <x v="0"/>
    <m/>
    <x v="2"/>
    <x v="2"/>
    <s v="1-2 days a week"/>
    <x v="2"/>
    <s v="Through word of mouth;Location of buyer"/>
    <s v="Location of buyer"/>
    <s v="Through word of mouth"/>
    <m/>
    <m/>
    <m/>
    <x v="3"/>
    <x v="3"/>
    <x v="1"/>
    <x v="1"/>
    <s v="HDPE (Dabba plastic);Mix Plastic (Guddi plastic)"/>
    <s v="HDPE (Dabba plastic)"/>
    <s v="Mix Plastic (Guddi plastic)"/>
    <m/>
    <m/>
    <m/>
    <m/>
    <x v="1"/>
    <x v="2"/>
    <x v="2"/>
    <x v="2"/>
    <x v="1"/>
    <m/>
    <m/>
    <x v="2"/>
    <x v="2"/>
    <x v="1"/>
    <x v="1"/>
    <x v="1"/>
    <m/>
    <m/>
    <x v="0"/>
    <s v="Newspaper/Raddi;Glass Bottles;Metal;E-Waste;Cardboard"/>
    <s v="Newspaper/Raddi"/>
    <s v="Glass Bottles"/>
    <s v="Metal"/>
    <s v="E-Waste"/>
    <s v="Cardboard"/>
    <m/>
    <m/>
    <x v="3"/>
    <x v="1"/>
    <x v="1"/>
    <x v="1"/>
    <x v="2"/>
    <x v="2"/>
    <x v="2"/>
    <x v="2"/>
    <x v="2"/>
    <m/>
    <x v="2"/>
    <x v="2"/>
    <x v="1"/>
    <x v="0"/>
    <x v="0"/>
    <x v="0"/>
    <x v="0"/>
    <x v="1"/>
    <x v="0"/>
    <x v="0"/>
    <x v="0"/>
    <x v="1"/>
    <x v="0"/>
    <x v="1"/>
    <x v="1"/>
    <x v="0"/>
    <x v="0"/>
    <x v="4"/>
    <x v="0"/>
    <m/>
    <s v="Medical emergency"/>
    <s v="Children’s education"/>
    <m/>
    <m/>
    <m/>
    <m/>
    <x v="0"/>
    <x v="2"/>
    <s v="Food"/>
    <s v="Food"/>
    <m/>
    <m/>
    <m/>
    <m/>
    <x v="0"/>
    <x v="1"/>
    <x v="0"/>
    <x v="1"/>
    <x v="0"/>
    <x v="0"/>
    <x v="0"/>
    <x v="0"/>
    <x v="0"/>
    <x v="0"/>
    <x v="1"/>
    <x v="0"/>
    <x v="1"/>
    <x v="0"/>
    <x v="1"/>
    <x v="0"/>
    <x v="1"/>
    <x v="1"/>
    <x v="1"/>
    <x v="0"/>
    <x v="0"/>
    <x v="0"/>
    <x v="1"/>
    <x v="1"/>
    <x v="1"/>
    <x v="2"/>
    <x v="1"/>
    <x v="0"/>
    <m/>
    <m/>
    <x v="0"/>
    <x v="0"/>
    <x v="0"/>
    <x v="0"/>
    <x v="0"/>
    <x v="1"/>
    <x v="1"/>
    <x v="1"/>
    <x v="1"/>
    <x v="1"/>
    <x v="2"/>
    <x v="2"/>
    <x v="0"/>
    <s v="None of above / इनमे से कोई नहीं"/>
    <s v="None of above"/>
    <m/>
    <m/>
    <m/>
    <m/>
    <x v="1"/>
    <x v="2"/>
    <s v="Health hazards leading to chronic diseases / स्वास्थ्य संबंधी खतरे जो लम्बी समय वाले बीमारियों की ओर ले जाते हैं;Injuries from sharp objects / नुकीली वस्तुओं से चोट लगना;Injuries from lifting heavy weights / भारी वजन उठाने से चोट लगना;Dehydration / शरीर में पानी की कमी;Threat of police violence / पुलिस हिंसा की धमकी;Fear of road accidents / सड़क हादसों का डर;Dog bites / कुत्ते के द्वारा काटने का डर"/>
    <s v="Dehydration"/>
    <s v="Health hazards leading to chronic diseases"/>
    <s v="Injuries from sharp objects"/>
    <s v="Injuries from lifting heavy weights"/>
    <s v="Threat of police violence"/>
    <s v="Fear of road accidents"/>
    <s v="Dog bites"/>
    <m/>
    <m/>
    <x v="0"/>
    <s v="Financially insolvent / आर्थिक रूप से दिवालिया (पैसों की कमी)"/>
    <m/>
    <m/>
    <s v="Financially insolvent"/>
    <s v="Gunda gardi hoti hai"/>
    <s v="Gadi ke niche aane ka ya lendfill me dabne ka bhi or aag lg jati hai"/>
    <s v="Jb mn hota hai to ghar a jate hai"/>
  </r>
  <r>
    <n v="7"/>
    <s v="Noor mahad"/>
    <x v="1"/>
    <x v="2"/>
    <x v="2"/>
    <n v="12"/>
    <x v="3"/>
    <x v="2"/>
    <x v="2"/>
    <s v="Means of Livlihood / आजीविका के साधन;No other alternative source of income / आय का कोई अन्य वैकल्पिक स्रोत नहीं;Peer pressure / साथियों का दबाव"/>
    <m/>
    <s v="Means of Livlihood "/>
    <s v="Peer pressure"/>
    <s v="No other alternative source of income"/>
    <m/>
    <x v="0"/>
    <m/>
    <x v="0"/>
    <x v="0"/>
    <x v="0"/>
    <x v="1"/>
    <x v="1"/>
    <x v="1"/>
    <x v="1"/>
    <x v="0"/>
    <m/>
    <x v="3"/>
    <x v="1"/>
    <s v="1-2 days a week"/>
    <x v="2"/>
    <s v="Through word of mouth;Location of buyer;According to price of materials;Time duration of payment"/>
    <s v="Location of buyer"/>
    <s v="Through word of mouth"/>
    <s v="Time duration of payment"/>
    <m/>
    <s v="According to price of materials"/>
    <x v="3"/>
    <x v="4"/>
    <x v="1"/>
    <x v="0"/>
    <s v="HDPE (Dabba plastic);Mix Plastic (Guddi plastic);Polypropylene (PP);Polyethylene Terephthalate (PET )Bottle;PE/HM (Kali panni )"/>
    <s v="HDPE (Dabba plastic)"/>
    <s v="Mix Plastic (Guddi plastic)"/>
    <s v="Polypropylene (PP)"/>
    <s v="Polyethylene Terephthalate (PET )Bottle"/>
    <s v="PE/HM (Kali panni )"/>
    <m/>
    <x v="2"/>
    <x v="2"/>
    <x v="3"/>
    <x v="3"/>
    <x v="2"/>
    <m/>
    <m/>
    <x v="3"/>
    <x v="3"/>
    <x v="2"/>
    <x v="2"/>
    <x v="2"/>
    <m/>
    <m/>
    <x v="0"/>
    <s v="Newspaper/Raddi;Glass Bottles;Metal;E-Waste;Cardboard;Fabric waste"/>
    <s v="Newspaper/Raddi"/>
    <s v="Glass Bottles"/>
    <s v="Metal"/>
    <s v="E-Waste"/>
    <s v="Cardboard"/>
    <s v="Fabric waste"/>
    <m/>
    <x v="3"/>
    <x v="1"/>
    <x v="1"/>
    <x v="1"/>
    <x v="1"/>
    <x v="1"/>
    <x v="1"/>
    <x v="1"/>
    <x v="1"/>
    <m/>
    <x v="3"/>
    <x v="1"/>
    <x v="1"/>
    <x v="0"/>
    <x v="0"/>
    <x v="0"/>
    <x v="0"/>
    <x v="0"/>
    <x v="1"/>
    <x v="0"/>
    <x v="1"/>
    <x v="0"/>
    <x v="1"/>
    <x v="1"/>
    <x v="1"/>
    <x v="1"/>
    <x v="0"/>
    <x v="5"/>
    <x v="0"/>
    <m/>
    <s v="Medical emergency"/>
    <m/>
    <s v="To pay off a pre-existing debt"/>
    <m/>
    <s v="House Rent and utility expenses"/>
    <m/>
    <x v="1"/>
    <x v="0"/>
    <s v="Food;Cloths;Medicine or medical expenses;Children's education;House rent, Electricity Bill, Water and others"/>
    <s v="Food"/>
    <s v="House rent, Electricity Bill, Water and others"/>
    <s v="Cloths"/>
    <s v="Medicine or medical expenses"/>
    <s v="Children's education"/>
    <x v="0"/>
    <x v="0"/>
    <x v="0"/>
    <x v="1"/>
    <x v="0"/>
    <x v="0"/>
    <x v="1"/>
    <x v="0"/>
    <x v="1"/>
    <x v="1"/>
    <x v="0"/>
    <x v="1"/>
    <x v="1"/>
    <x v="2"/>
    <x v="1"/>
    <x v="1"/>
    <x v="0"/>
    <x v="2"/>
    <x v="1"/>
    <x v="0"/>
    <x v="1"/>
    <x v="1"/>
    <x v="1"/>
    <x v="0"/>
    <x v="0"/>
    <x v="1"/>
    <x v="1"/>
    <x v="0"/>
    <m/>
    <m/>
    <x v="0"/>
    <x v="1"/>
    <x v="0"/>
    <x v="1"/>
    <x v="1"/>
    <x v="1"/>
    <x v="1"/>
    <x v="1"/>
    <x v="1"/>
    <x v="2"/>
    <x v="2"/>
    <x v="0"/>
    <x v="1"/>
    <s v="None of above / इनमे से कोई नहीं"/>
    <s v="None of above"/>
    <m/>
    <m/>
    <m/>
    <m/>
    <x v="1"/>
    <x v="2"/>
    <s v="Health hazards leading to chronic diseases / स्वास्थ्य संबंधी खतरे जो लम्बी समय वाले बीमारियों की ओर ले जाते हैं;Injuries from sharp objects / नुकीली वस्तुओं से चोट लगना;Injuries from lifting heavy weights / भारी वजन उठाने से चोट लगना;Dehydration / शरीर में पानी की कमी;Threat of police violence / पुलिस हिंसा की धमकी"/>
    <s v="Dehydration"/>
    <s v="Health hazards leading to chronic diseases"/>
    <s v="Injuries from sharp objects"/>
    <s v="Injuries from lifting heavy weights"/>
    <s v="Threat of police violence"/>
    <m/>
    <m/>
    <m/>
    <m/>
    <x v="2"/>
    <m/>
    <m/>
    <m/>
    <m/>
    <s v="Rate nahi mil raha hai or kabbada lane nahi dete hai"/>
    <s v="Accident hone ka dar"/>
    <s v="Rok tok nahi hai apni marji se kaam karte hai"/>
  </r>
  <r>
    <n v="8"/>
    <s v="Sekh sahadat"/>
    <x v="1"/>
    <x v="1"/>
    <x v="0"/>
    <n v="17"/>
    <x v="4"/>
    <x v="1"/>
    <x v="2"/>
    <s v="No other alternative source of income / आय का कोई अन्य वैकल्पिक स्रोत नहीं"/>
    <m/>
    <m/>
    <m/>
    <s v="No other alternative source of income"/>
    <m/>
    <x v="0"/>
    <m/>
    <x v="0"/>
    <x v="0"/>
    <x v="1"/>
    <x v="2"/>
    <x v="1"/>
    <x v="1"/>
    <x v="1"/>
    <x v="1"/>
    <s v="?"/>
    <x v="0"/>
    <x v="3"/>
    <s v="1-2 days a week"/>
    <x v="3"/>
    <s v="Time duration of payment"/>
    <m/>
    <m/>
    <s v="Time duration of payment"/>
    <m/>
    <m/>
    <x v="1"/>
    <x v="0"/>
    <x v="1"/>
    <x v="1"/>
    <s v="HDPE (Dabba plastic);Mix Plastic (Guddi plastic);Polypropylene (PP);Polyethylene Terephthalate (PET )Bottle;PE/HM (Kali panni )"/>
    <s v="HDPE (Dabba plastic)"/>
    <s v="Mix Plastic (Guddi plastic)"/>
    <s v="Polypropylene (PP)"/>
    <s v="Polyethylene Terephthalate (PET )Bottle"/>
    <s v="PE/HM (Kali panni )"/>
    <m/>
    <x v="1"/>
    <x v="3"/>
    <x v="3"/>
    <x v="4"/>
    <x v="2"/>
    <m/>
    <m/>
    <x v="1"/>
    <x v="2"/>
    <x v="1"/>
    <x v="3"/>
    <x v="1"/>
    <m/>
    <m/>
    <x v="0"/>
    <s v="Newspaper/Raddi;Glass Bottles;Metal;E-Waste;Cardboard;Fabric waste"/>
    <s v="Newspaper/Raddi"/>
    <s v="Glass Bottles"/>
    <s v="Metal"/>
    <s v="E-Waste"/>
    <s v="Cardboard"/>
    <s v="Fabric waste"/>
    <m/>
    <x v="3"/>
    <x v="1"/>
    <x v="1"/>
    <x v="1"/>
    <x v="1"/>
    <x v="1"/>
    <x v="1"/>
    <x v="1"/>
    <x v="1"/>
    <m/>
    <x v="2"/>
    <x v="2"/>
    <x v="1"/>
    <x v="0"/>
    <x v="0"/>
    <x v="0"/>
    <x v="0"/>
    <x v="1"/>
    <x v="1"/>
    <x v="1"/>
    <x v="1"/>
    <x v="2"/>
    <x v="2"/>
    <x v="1"/>
    <x v="0"/>
    <x v="0"/>
    <x v="0"/>
    <x v="4"/>
    <x v="0"/>
    <m/>
    <s v="Medical emergency"/>
    <s v="Children’s education"/>
    <m/>
    <m/>
    <m/>
    <m/>
    <x v="1"/>
    <x v="0"/>
    <s v="Food;Medicine or medical expenses"/>
    <s v="Food"/>
    <m/>
    <m/>
    <s v="Medicine or medical expenses"/>
    <m/>
    <x v="0"/>
    <x v="1"/>
    <x v="0"/>
    <x v="1"/>
    <x v="0"/>
    <x v="0"/>
    <x v="0"/>
    <x v="0"/>
    <x v="1"/>
    <x v="1"/>
    <x v="1"/>
    <x v="0"/>
    <x v="1"/>
    <x v="2"/>
    <x v="1"/>
    <x v="0"/>
    <x v="1"/>
    <x v="1"/>
    <x v="0"/>
    <x v="0"/>
    <x v="1"/>
    <x v="1"/>
    <x v="1"/>
    <x v="0"/>
    <x v="0"/>
    <x v="1"/>
    <x v="1"/>
    <x v="1"/>
    <m/>
    <m/>
    <x v="0"/>
    <x v="0"/>
    <x v="0"/>
    <x v="1"/>
    <x v="1"/>
    <x v="1"/>
    <x v="1"/>
    <x v="1"/>
    <x v="1"/>
    <x v="1"/>
    <x v="1"/>
    <x v="2"/>
    <x v="1"/>
    <s v="None of above / इनमे से कोई नहीं"/>
    <s v="None of above"/>
    <m/>
    <m/>
    <m/>
    <m/>
    <x v="1"/>
    <x v="2"/>
    <s v="Health hazards leading to chronic diseases / स्वास्थ्य संबंधी खतरे जो लम्बी समय वाले बीमारियों की ओर ले जाते हैं;Injuries from sharp objects / नुकीली वस्तुओं से चोट लगना;Injuries from lifting heavy weights / भारी वजन उठाने से चोट लगना;Dehydration / शरीर में पानी की कमी;Fear of road accidents / सड़क हादसों का डर;Threat of violence from common people / आम लोगों से हिंसा का खतरा;Dog bites / कुत्ते के द्वारा काटने का डर"/>
    <s v="Dehydration"/>
    <s v="Health hazards leading to chronic diseases"/>
    <s v="Injuries from sharp objects"/>
    <s v="Injuries from lifting heavy weights"/>
    <m/>
    <s v="Fear of road accidents"/>
    <s v="Dog bites"/>
    <m/>
    <s v="Threat of violence from common people"/>
    <x v="0"/>
    <s v="Financially insolvent / आर्थिक रूप से दिवालिया (पैसों की कमी)"/>
    <m/>
    <m/>
    <s v="Financially insolvent"/>
    <s v="Gundagardi maal ko lane nhi dete upar se"/>
    <s v="Gadi ke niche na a jaye ya lendfill ke andar fas jaye"/>
    <s v="Hum upar khule me kaam kar rahe hai kisi ka rok tok nhi hai"/>
  </r>
  <r>
    <n v="9"/>
    <s v="Irfaan"/>
    <x v="1"/>
    <x v="2"/>
    <x v="2"/>
    <n v="15"/>
    <x v="4"/>
    <x v="1"/>
    <x v="2"/>
    <s v="Means of Livlihood / आजीविका के साधन;No other alternative source of income / आय का कोई अन्य वैकल्पिक स्रोत नहीं"/>
    <m/>
    <s v="Means of Livlihood "/>
    <m/>
    <s v="No other alternative source of income"/>
    <m/>
    <x v="0"/>
    <m/>
    <x v="0"/>
    <x v="0"/>
    <x v="1"/>
    <x v="1"/>
    <x v="1"/>
    <x v="1"/>
    <x v="1"/>
    <x v="0"/>
    <m/>
    <x v="0"/>
    <x v="2"/>
    <s v="1-2 days a week"/>
    <x v="3"/>
    <s v="Location of buyer"/>
    <s v="Location of buyer"/>
    <m/>
    <m/>
    <m/>
    <m/>
    <x v="3"/>
    <x v="0"/>
    <x v="1"/>
    <x v="1"/>
    <s v="HDPE (Dabba plastic);Mix Plastic (Guddi plastic);Polypropylene (PP);Polyethylene Terephthalate (PET )Bottle;PE/HM (Kali panni )"/>
    <s v="HDPE (Dabba plastic)"/>
    <s v="Mix Plastic (Guddi plastic)"/>
    <s v="Polypropylene (PP)"/>
    <s v="Polyethylene Terephthalate (PET )Bottle"/>
    <s v="PE/HM (Kali panni )"/>
    <m/>
    <x v="3"/>
    <x v="3"/>
    <x v="2"/>
    <x v="3"/>
    <x v="2"/>
    <m/>
    <m/>
    <x v="1"/>
    <x v="2"/>
    <x v="1"/>
    <x v="1"/>
    <x v="1"/>
    <m/>
    <m/>
    <x v="0"/>
    <s v="Newspaper/Raddi;Glass Bottles;Metal;E-Waste;Cardboard"/>
    <s v="Newspaper/Raddi"/>
    <s v="Glass Bottles"/>
    <s v="Metal"/>
    <s v="E-Waste"/>
    <s v="Cardboard"/>
    <m/>
    <m/>
    <x v="2"/>
    <x v="2"/>
    <x v="2"/>
    <x v="1"/>
    <x v="1"/>
    <x v="1"/>
    <x v="1"/>
    <x v="1"/>
    <x v="1"/>
    <m/>
    <x v="2"/>
    <x v="2"/>
    <x v="1"/>
    <x v="0"/>
    <x v="0"/>
    <x v="0"/>
    <x v="0"/>
    <x v="1"/>
    <x v="0"/>
    <x v="1"/>
    <x v="1"/>
    <x v="2"/>
    <x v="2"/>
    <x v="1"/>
    <x v="1"/>
    <x v="0"/>
    <x v="0"/>
    <x v="4"/>
    <x v="0"/>
    <m/>
    <s v="Medical emergency"/>
    <s v="Children’s education"/>
    <m/>
    <m/>
    <m/>
    <m/>
    <x v="1"/>
    <x v="0"/>
    <s v="Food;Medicine or medical expenses"/>
    <s v="Food"/>
    <m/>
    <m/>
    <s v="Medicine or medical expenses"/>
    <m/>
    <x v="0"/>
    <x v="1"/>
    <x v="0"/>
    <x v="1"/>
    <x v="1"/>
    <x v="0"/>
    <x v="1"/>
    <x v="0"/>
    <x v="1"/>
    <x v="0"/>
    <x v="1"/>
    <x v="0"/>
    <x v="0"/>
    <x v="0"/>
    <x v="0"/>
    <x v="0"/>
    <x v="0"/>
    <x v="0"/>
    <x v="0"/>
    <x v="0"/>
    <x v="0"/>
    <x v="0"/>
    <x v="1"/>
    <x v="0"/>
    <x v="0"/>
    <x v="1"/>
    <x v="1"/>
    <x v="0"/>
    <m/>
    <m/>
    <x v="0"/>
    <x v="0"/>
    <x v="0"/>
    <x v="0"/>
    <x v="0"/>
    <x v="1"/>
    <x v="1"/>
    <x v="1"/>
    <x v="1"/>
    <x v="1"/>
    <x v="1"/>
    <x v="2"/>
    <x v="0"/>
    <s v="None of above / इनमे से कोई नहीं"/>
    <s v="None of above"/>
    <m/>
    <m/>
    <m/>
    <m/>
    <x v="1"/>
    <x v="2"/>
    <s v="Health hazards leading to chronic diseases / स्वास्थ्य संबंधी खतरे जो लम्बी समय वाले बीमारियों की ओर ले जाते हैं;Injuries from sharp objects / नुकीली वस्तुओं से चोट लगना;Injuries from lifting heavy weights / भारी वजन उठाने से चोट लगना;Dehydration / शरीर में पानी की कमी;Threat of police violence / पुलिस हिंसा की धमकी;Fear of road accidents / सड़क हादसों का डर;Threat of violence from common people / आम लोगों से हिंसा का खतरा;Dog bites / कुत्ते के द्वारा काटने का डर"/>
    <s v="Dehydration"/>
    <s v="Health hazards leading to chronic diseases"/>
    <s v="Injuries from sharp objects"/>
    <s v="Injuries from lifting heavy weights"/>
    <s v="Threat of police violence"/>
    <s v="Fear of road accidents"/>
    <s v="Dog bites"/>
    <m/>
    <s v="Threat of violence from common people"/>
    <x v="0"/>
    <s v="Financially insolvent / आर्थिक रूप से दिवालिया (पैसों की कमी)"/>
    <m/>
    <m/>
    <s v="Financially insolvent"/>
    <s v="Gundagardi  maal jabardasti kharidna"/>
    <s v="Gadi ke niche na  ajye or dhup me kaam kar karte hai"/>
    <s v="Jb mn kare tb jate hai or koi rok tok nhi hai"/>
  </r>
  <r>
    <n v="10"/>
    <s v="Sulaman"/>
    <x v="1"/>
    <x v="0"/>
    <x v="2"/>
    <n v="10"/>
    <x v="3"/>
    <x v="1"/>
    <x v="2"/>
    <s v="Means of Livlihood / आजीविका के साधन;No other alternative source of income / आय का कोई अन्य वैकल्पिक स्रोत नहीं;social stigma preventing access to other job/ Means of livelihood / सामाजिक कलंक अन्य नौकरियों/आजीविका के साधनों तक पहुंच को रोकना"/>
    <m/>
    <s v="Means of Livlihood "/>
    <m/>
    <s v="No other alternative source of income"/>
    <s v="Social stigma preventing access to other job/ Means of livelihood"/>
    <x v="0"/>
    <m/>
    <x v="0"/>
    <x v="0"/>
    <x v="0"/>
    <x v="1"/>
    <x v="1"/>
    <x v="1"/>
    <x v="1"/>
    <x v="0"/>
    <m/>
    <x v="3"/>
    <x v="0"/>
    <s v="1-2 days a week"/>
    <x v="3"/>
    <s v="Location of buyer"/>
    <s v="Location of buyer"/>
    <m/>
    <m/>
    <m/>
    <m/>
    <x v="3"/>
    <x v="4"/>
    <x v="1"/>
    <x v="0"/>
    <s v="HDPE (Dabba plastic);Mix Plastic (Guddi plastic);Polypropylene (PP);Polyethylene Terephthalate (PET )Bottle"/>
    <s v="HDPE (Dabba plastic)"/>
    <s v="Mix Plastic (Guddi plastic)"/>
    <s v="Polypropylene (PP)"/>
    <s v="Polyethylene Terephthalate (PET )Bottle"/>
    <m/>
    <m/>
    <x v="1"/>
    <x v="2"/>
    <x v="2"/>
    <x v="2"/>
    <x v="2"/>
    <m/>
    <m/>
    <x v="3"/>
    <x v="3"/>
    <x v="3"/>
    <x v="2"/>
    <x v="2"/>
    <m/>
    <m/>
    <x v="0"/>
    <s v="Newspaper/Raddi;Glass Bottles;Metal;E-Waste;Cardboard"/>
    <s v="Newspaper/Raddi"/>
    <s v="Glass Bottles"/>
    <s v="Metal"/>
    <s v="E-Waste"/>
    <s v="Cardboard"/>
    <m/>
    <m/>
    <x v="3"/>
    <x v="1"/>
    <x v="1"/>
    <x v="1"/>
    <x v="1"/>
    <x v="1"/>
    <x v="1"/>
    <x v="1"/>
    <x v="1"/>
    <m/>
    <x v="3"/>
    <x v="1"/>
    <x v="1"/>
    <x v="0"/>
    <x v="0"/>
    <x v="0"/>
    <x v="0"/>
    <x v="0"/>
    <x v="0"/>
    <x v="0"/>
    <x v="0"/>
    <x v="0"/>
    <x v="1"/>
    <x v="1"/>
    <x v="1"/>
    <x v="0"/>
    <x v="0"/>
    <x v="4"/>
    <x v="0"/>
    <m/>
    <s v="Medical emergency"/>
    <s v="Children’s education"/>
    <m/>
    <m/>
    <m/>
    <m/>
    <x v="1"/>
    <x v="3"/>
    <s v="Food;Medicine or medical expenses;Children's education;House rent, Electricity Bill, Water and others"/>
    <s v="Food"/>
    <s v="House rent, Electricity Bill, Water and others"/>
    <m/>
    <s v="Medicine or medical expenses"/>
    <s v="Children's education"/>
    <x v="0"/>
    <x v="0"/>
    <x v="0"/>
    <x v="0"/>
    <x v="0"/>
    <x v="0"/>
    <x v="1"/>
    <x v="0"/>
    <x v="1"/>
    <x v="0"/>
    <x v="1"/>
    <x v="1"/>
    <x v="1"/>
    <x v="2"/>
    <x v="1"/>
    <x v="1"/>
    <x v="1"/>
    <x v="1"/>
    <x v="0"/>
    <x v="1"/>
    <x v="1"/>
    <x v="1"/>
    <x v="1"/>
    <x v="0"/>
    <x v="0"/>
    <x v="1"/>
    <x v="1"/>
    <x v="0"/>
    <m/>
    <m/>
    <x v="0"/>
    <x v="1"/>
    <x v="0"/>
    <x v="1"/>
    <x v="1"/>
    <x v="1"/>
    <x v="1"/>
    <x v="1"/>
    <x v="1"/>
    <x v="1"/>
    <x v="1"/>
    <x v="2"/>
    <x v="0"/>
    <s v="None of above / इनमे से कोई नहीं"/>
    <s v="None of above"/>
    <m/>
    <m/>
    <m/>
    <m/>
    <x v="1"/>
    <x v="3"/>
    <s v="Health hazards leading to chronic diseases / स्वास्थ्य संबंधी खतरे जो लम्बी समय वाले बीमारियों की ओर ले जाते हैं;Injuries from sharp objects / नुकीली वस्तुओं से चोट लगना;Injuries from lifting heavy weights / भारी वजन उठाने से चोट लगना;Dehydration / शरीर में पानी की कमी;Threat of police violence / पुलिस हिंसा की धमकी;Threat of violence from common people / आम लोगों से हिंसा का खतरा"/>
    <s v="Dehydration"/>
    <s v="Health hazards leading to chronic diseases"/>
    <s v="Injuries from sharp objects"/>
    <s v="Injuries from lifting heavy weights"/>
    <s v="Threat of police violence"/>
    <m/>
    <m/>
    <m/>
    <s v="Threat of violence from common people"/>
    <x v="0"/>
    <s v="Financially insolvent / आर्थिक रूप से दिवालिया (पैसों की कमी);Unaware of existing government health insurance schemes / मौजूदा सरकारी स्वास्थ्य बीमा योजनाओं से अनजान"/>
    <s v="Unaware of existing government health insurance schemes"/>
    <m/>
    <s v="Financially insolvent"/>
    <s v="Rate nahi milta hai maal"/>
    <s v="Accident hone ka dar Or badbu bhaut aata hai"/>
    <s v="Anpadh hone ke baad bhi kaam kr lete hai"/>
  </r>
  <r>
    <n v="11"/>
    <s v="Mufija"/>
    <x v="0"/>
    <x v="0"/>
    <x v="2"/>
    <n v="25"/>
    <x v="1"/>
    <x v="1"/>
    <x v="2"/>
    <s v="Means of Livlihood / आजीविका के साधन;No other alternative source of income / आय का कोई अन्य वैकल्पिक स्रोत नहीं"/>
    <m/>
    <s v="Means of Livlihood "/>
    <m/>
    <s v="No other alternative source of income"/>
    <m/>
    <x v="0"/>
    <m/>
    <x v="0"/>
    <x v="0"/>
    <x v="1"/>
    <x v="1"/>
    <x v="1"/>
    <x v="1"/>
    <x v="1"/>
    <x v="1"/>
    <s v="?"/>
    <x v="3"/>
    <x v="2"/>
    <s v="1-2 days a week"/>
    <x v="3"/>
    <s v="Location of buyer"/>
    <s v="Location of buyer"/>
    <m/>
    <m/>
    <m/>
    <m/>
    <x v="1"/>
    <x v="4"/>
    <x v="1"/>
    <x v="1"/>
    <s v="HDPE (Dabba plastic);Mix Plastic (Guddi plastic);Polypropylene (PP);Polyethylene Terephthalate (PET )Bottle;PE/HM (Kali panni )"/>
    <s v="HDPE (Dabba plastic)"/>
    <s v="Mix Plastic (Guddi plastic)"/>
    <s v="Polypropylene (PP)"/>
    <s v="Polyethylene Terephthalate (PET )Bottle"/>
    <s v="PE/HM (Kali panni )"/>
    <m/>
    <x v="3"/>
    <x v="3"/>
    <x v="2"/>
    <x v="2"/>
    <x v="2"/>
    <m/>
    <m/>
    <x v="1"/>
    <x v="3"/>
    <x v="1"/>
    <x v="1"/>
    <x v="1"/>
    <m/>
    <m/>
    <x v="0"/>
    <s v="Newspaper/Raddi;Glass Bottles;Metal;E-Waste;Cardboard;Fabric waste"/>
    <s v="Newspaper/Raddi"/>
    <s v="Glass Bottles"/>
    <s v="Metal"/>
    <s v="E-Waste"/>
    <s v="Cardboard"/>
    <s v="Fabric waste"/>
    <m/>
    <x v="2"/>
    <x v="2"/>
    <x v="2"/>
    <x v="1"/>
    <x v="1"/>
    <x v="1"/>
    <x v="1"/>
    <x v="1"/>
    <x v="1"/>
    <m/>
    <x v="2"/>
    <x v="2"/>
    <x v="1"/>
    <x v="0"/>
    <x v="0"/>
    <x v="0"/>
    <x v="0"/>
    <x v="1"/>
    <x v="0"/>
    <x v="1"/>
    <x v="1"/>
    <x v="2"/>
    <x v="2"/>
    <x v="1"/>
    <x v="1"/>
    <x v="0"/>
    <x v="0"/>
    <x v="1"/>
    <x v="0"/>
    <m/>
    <s v="Medical emergency"/>
    <m/>
    <m/>
    <m/>
    <m/>
    <m/>
    <x v="0"/>
    <x v="0"/>
    <s v="Food;Medicine or medical expenses"/>
    <s v="Food"/>
    <m/>
    <m/>
    <s v="Medicine or medical expenses"/>
    <m/>
    <x v="0"/>
    <x v="1"/>
    <x v="0"/>
    <x v="1"/>
    <x v="1"/>
    <x v="0"/>
    <x v="1"/>
    <x v="0"/>
    <x v="0"/>
    <x v="0"/>
    <x v="0"/>
    <x v="0"/>
    <x v="1"/>
    <x v="2"/>
    <x v="0"/>
    <x v="2"/>
    <x v="1"/>
    <x v="1"/>
    <x v="0"/>
    <x v="0"/>
    <x v="0"/>
    <x v="0"/>
    <x v="1"/>
    <x v="0"/>
    <x v="0"/>
    <x v="1"/>
    <x v="1"/>
    <x v="0"/>
    <m/>
    <m/>
    <x v="0"/>
    <x v="0"/>
    <x v="0"/>
    <x v="0"/>
    <x v="0"/>
    <x v="1"/>
    <x v="1"/>
    <x v="1"/>
    <x v="1"/>
    <x v="1"/>
    <x v="1"/>
    <x v="0"/>
    <x v="0"/>
    <s v="Safety gear – gloves, masks, jackets"/>
    <m/>
    <m/>
    <s v="Safety gear – gloves, masks, jackets"/>
    <m/>
    <m/>
    <x v="1"/>
    <x v="2"/>
    <s v="Health hazards leading to chronic diseases / स्वास्थ्य संबंधी खतरे जो लम्बी समय वाले बीमारियों की ओर ले जाते हैं;Injuries from sharp objects / नुकीली वस्तुओं से चोट लगना;Injuries from lifting heavy weights / भारी वजन उठाने से चोट लगना;Dehydration / शरीर में पानी की कमी;Threat of police violence / पुलिस हिंसा की धमकी;Fear of road accidents / सड़क हादसों का डर;Threat of violence from common people / आम लोगों से हिंसा का खतरा;Dog bites / कुत्ते के द्वारा काटने का डर"/>
    <s v="Dehydration"/>
    <s v="Health hazards leading to chronic diseases"/>
    <s v="Injuries from sharp objects"/>
    <s v="Injuries from lifting heavy weights"/>
    <s v="Threat of police violence"/>
    <s v="Fear of road accidents"/>
    <s v="Dog bites"/>
    <m/>
    <s v="Threat of violence from common people"/>
    <x v="0"/>
    <s v="Financially insolvent / आर्थिक रूप से दिवालिया (पैसों की कमी)"/>
    <m/>
    <m/>
    <s v="Financially insolvent"/>
    <s v="Lenddlfill pr gundagardi  or dhup me kaam karna"/>
    <s v="Lendfill ke andar dabna or pathar se chot lgna"/>
    <s v="Khule me kaam karna or apni marji ka aana jana"/>
  </r>
  <r>
    <n v="12"/>
    <s v="Sadam"/>
    <x v="1"/>
    <x v="3"/>
    <x v="2"/>
    <n v="10"/>
    <x v="3"/>
    <x v="1"/>
    <x v="2"/>
    <s v="Means of Livlihood / आजीविका के साधन;No other alternative source of income / आय का कोई अन्य वैकल्पिक स्रोत नहीं"/>
    <m/>
    <s v="Means of Livlihood "/>
    <m/>
    <s v="No other alternative source of income"/>
    <m/>
    <x v="0"/>
    <m/>
    <x v="0"/>
    <x v="2"/>
    <x v="2"/>
    <x v="1"/>
    <x v="1"/>
    <x v="1"/>
    <x v="2"/>
    <x v="0"/>
    <m/>
    <x v="1"/>
    <x v="3"/>
    <s v="1-2 days a week"/>
    <x v="2"/>
    <s v="Through word of mouth;Location of buyer;According to price of materials;Time duration of payment"/>
    <s v="Location of buyer"/>
    <s v="Through word of mouth"/>
    <s v="Time duration of payment"/>
    <m/>
    <s v="According to price of materials"/>
    <x v="3"/>
    <x v="4"/>
    <x v="1"/>
    <x v="0"/>
    <s v="HDPE (Dabba plastic);Mix Plastic (Guddi plastic);Polypropylene (PP);Polyethylene Terephthalate (PET )Bottle;PE/HM (Kali panni )"/>
    <s v="HDPE (Dabba plastic)"/>
    <s v="Mix Plastic (Guddi plastic)"/>
    <s v="Polypropylene (PP)"/>
    <s v="Polyethylene Terephthalate (PET )Bottle"/>
    <s v="PE/HM (Kali panni )"/>
    <m/>
    <x v="2"/>
    <x v="2"/>
    <x v="3"/>
    <x v="3"/>
    <x v="2"/>
    <m/>
    <m/>
    <x v="3"/>
    <x v="4"/>
    <x v="2"/>
    <x v="4"/>
    <x v="3"/>
    <m/>
    <m/>
    <x v="1"/>
    <s v="Newspaper/Raddi;Metal;E-Waste;Cardboard;Fabric waste"/>
    <s v="Newspaper/Raddi"/>
    <m/>
    <s v="Metal"/>
    <s v="E-Waste"/>
    <s v="Cardboard"/>
    <s v="Fabric waste"/>
    <m/>
    <x v="3"/>
    <x v="2"/>
    <x v="2"/>
    <x v="1"/>
    <x v="1"/>
    <x v="1"/>
    <x v="1"/>
    <x v="1"/>
    <x v="1"/>
    <m/>
    <x v="4"/>
    <x v="3"/>
    <x v="1"/>
    <x v="0"/>
    <x v="0"/>
    <x v="1"/>
    <x v="0"/>
    <x v="0"/>
    <x v="0"/>
    <x v="0"/>
    <x v="0"/>
    <x v="0"/>
    <x v="1"/>
    <x v="1"/>
    <x v="1"/>
    <x v="1"/>
    <x v="1"/>
    <x v="6"/>
    <x v="0"/>
    <m/>
    <m/>
    <m/>
    <m/>
    <m/>
    <m/>
    <m/>
    <x v="1"/>
    <x v="1"/>
    <s v="Food;Cloths;Medicine or medical expenses;Children's education;House rent, Electricity Bill, Water and others"/>
    <s v="Food"/>
    <s v="House rent, Electricity Bill, Water and others"/>
    <s v="Cloths"/>
    <s v="Medicine or medical expenses"/>
    <s v="Children's education"/>
    <x v="0"/>
    <x v="1"/>
    <x v="0"/>
    <x v="1"/>
    <x v="1"/>
    <x v="1"/>
    <x v="1"/>
    <x v="0"/>
    <x v="1"/>
    <x v="0"/>
    <x v="1"/>
    <x v="0"/>
    <x v="0"/>
    <x v="0"/>
    <x v="1"/>
    <x v="1"/>
    <x v="1"/>
    <x v="1"/>
    <x v="0"/>
    <x v="0"/>
    <x v="0"/>
    <x v="0"/>
    <x v="1"/>
    <x v="1"/>
    <x v="0"/>
    <x v="1"/>
    <x v="1"/>
    <x v="2"/>
    <m/>
    <m/>
    <x v="0"/>
    <x v="1"/>
    <x v="1"/>
    <x v="0"/>
    <x v="0"/>
    <x v="0"/>
    <x v="0"/>
    <x v="1"/>
    <x v="1"/>
    <x v="1"/>
    <x v="0"/>
    <x v="2"/>
    <x v="1"/>
    <m/>
    <m/>
    <m/>
    <m/>
    <m/>
    <m/>
    <x v="0"/>
    <x v="3"/>
    <s v="Health hazards leading to chronic diseases / स्वास्थ्य संबंधी खतरे जो लम्बी समय वाले बीमारियों की ओर ले जाते हैं;Injuries from sharp objects / नुकीली वस्तुओं से चोट लगना;Injuries from lifting heavy weights / भारी वजन उठाने से चोट लगना;Skin diseases / चर्म रोग;Dehydration / शरीर में पानी की कमी;Threat of police violence / पुलिस हिंसा की धमकी;Fear of road accidents / सड़क हादसों का डर;Threat of violence from common people / आम लोगों से हिंसा का खतरा"/>
    <s v="Dehydration"/>
    <s v="Health hazards leading to chronic diseases"/>
    <s v="Injuries from sharp objects"/>
    <s v="Injuries from lifting heavy weights"/>
    <s v="Threat of police violence"/>
    <s v="Fear of road accidents"/>
    <m/>
    <s v="Skin diseases"/>
    <s v="Threat of violence from common people"/>
    <x v="0"/>
    <s v="Financially insolvent / आर्थिक रूप से दिवालिया (पैसों की कमी)"/>
    <m/>
    <m/>
    <s v="Financially insolvent"/>
    <s v="Mal nhi lene deta"/>
    <s v="Nasedi"/>
    <s v="Pesa de deta nagad"/>
  </r>
  <r>
    <n v="13"/>
    <s v="Firoja"/>
    <x v="0"/>
    <x v="1"/>
    <x v="0"/>
    <n v="25"/>
    <x v="1"/>
    <x v="1"/>
    <x v="2"/>
    <s v="Means of Livlihood / आजीविका के साधन;No other alternative source of income / आय का कोई अन्य वैकल्पिक स्रोत नहीं"/>
    <m/>
    <s v="Means of Livlihood "/>
    <m/>
    <s v="No other alternative source of income"/>
    <m/>
    <x v="0"/>
    <m/>
    <x v="0"/>
    <x v="0"/>
    <x v="1"/>
    <x v="1"/>
    <x v="1"/>
    <x v="1"/>
    <x v="3"/>
    <x v="1"/>
    <s v="?"/>
    <x v="0"/>
    <x v="2"/>
    <s v="1-2 days a week"/>
    <x v="3"/>
    <s v="Location of buyer"/>
    <s v="Location of buyer"/>
    <m/>
    <m/>
    <m/>
    <m/>
    <x v="3"/>
    <x v="0"/>
    <x v="1"/>
    <x v="1"/>
    <s v="HDPE (Dabba plastic);Mix Plastic (Guddi plastic);Polypropylene (PP)"/>
    <s v="HDPE (Dabba plastic)"/>
    <s v="Mix Plastic (Guddi plastic)"/>
    <s v="Polypropylene (PP)"/>
    <m/>
    <m/>
    <m/>
    <x v="3"/>
    <x v="3"/>
    <x v="3"/>
    <x v="3"/>
    <x v="1"/>
    <m/>
    <m/>
    <x v="1"/>
    <x v="3"/>
    <x v="1"/>
    <x v="1"/>
    <x v="1"/>
    <m/>
    <m/>
    <x v="0"/>
    <s v="Metal;E-Waste"/>
    <m/>
    <m/>
    <s v="Metal"/>
    <s v="E-Waste"/>
    <m/>
    <m/>
    <m/>
    <x v="3"/>
    <x v="2"/>
    <x v="2"/>
    <x v="1"/>
    <x v="1"/>
    <x v="1"/>
    <x v="1"/>
    <x v="1"/>
    <x v="1"/>
    <m/>
    <x v="5"/>
    <x v="2"/>
    <x v="1"/>
    <x v="0"/>
    <x v="0"/>
    <x v="0"/>
    <x v="0"/>
    <x v="1"/>
    <x v="2"/>
    <x v="1"/>
    <x v="1"/>
    <x v="2"/>
    <x v="0"/>
    <x v="1"/>
    <x v="1"/>
    <x v="0"/>
    <x v="0"/>
    <x v="1"/>
    <x v="0"/>
    <m/>
    <s v="Medical emergency"/>
    <m/>
    <m/>
    <m/>
    <m/>
    <m/>
    <x v="1"/>
    <x v="0"/>
    <s v="Food;Medicine or medical expenses"/>
    <s v="Food"/>
    <m/>
    <m/>
    <s v="Medicine or medical expenses"/>
    <m/>
    <x v="0"/>
    <x v="1"/>
    <x v="0"/>
    <x v="1"/>
    <x v="1"/>
    <x v="1"/>
    <x v="0"/>
    <x v="0"/>
    <x v="0"/>
    <x v="0"/>
    <x v="0"/>
    <x v="0"/>
    <x v="1"/>
    <x v="0"/>
    <x v="0"/>
    <x v="0"/>
    <x v="1"/>
    <x v="1"/>
    <x v="1"/>
    <x v="0"/>
    <x v="1"/>
    <x v="1"/>
    <x v="1"/>
    <x v="2"/>
    <x v="0"/>
    <x v="1"/>
    <x v="1"/>
    <x v="0"/>
    <m/>
    <m/>
    <x v="0"/>
    <x v="0"/>
    <x v="0"/>
    <x v="0"/>
    <x v="1"/>
    <x v="1"/>
    <x v="1"/>
    <x v="1"/>
    <x v="1"/>
    <x v="1"/>
    <x v="2"/>
    <x v="0"/>
    <x v="1"/>
    <s v="None of above / इनमे से कोई नहीं"/>
    <s v="None of above"/>
    <m/>
    <m/>
    <m/>
    <m/>
    <x v="1"/>
    <x v="2"/>
    <s v="Health hazards leading to chronic diseases / स्वास्थ्य संबंधी खतरे जो लम्बी समय वाले बीमारियों की ओर ले जाते हैं;Injuries from sharp objects / नुकीली वस्तुओं से चोट लगना;Injuries from lifting heavy weights / भारी वजन उठाने से चोट लगना;Dehydration / शरीर में पानी की कमी;Fear of road accidents / सड़क हादसों का डर;Dog bites / कुत्ते के द्वारा काटने का डर"/>
    <s v="Dehydration"/>
    <s v="Health hazards leading to chronic diseases"/>
    <s v="Injuries from sharp objects"/>
    <s v="Injuries from lifting heavy weights"/>
    <m/>
    <s v="Fear of road accidents"/>
    <s v="Dog bites"/>
    <m/>
    <m/>
    <x v="0"/>
    <s v="Financially insolvent / आर्थिक रूप से दिवालिया (पैसों की कमी)"/>
    <m/>
    <m/>
    <s v="Financially insolvent"/>
    <s v="Gundagardi maa ka ret kaam deta hai"/>
    <s v="Gandagi or dadagiri"/>
    <s v="Khuli hawa or jb jao jb mn kare aao"/>
  </r>
  <r>
    <n v="14"/>
    <s v="Shahnaj"/>
    <x v="0"/>
    <x v="2"/>
    <x v="2"/>
    <n v="23"/>
    <x v="2"/>
    <x v="1"/>
    <x v="0"/>
    <s v="Means of Livlihood / आजीविका के साधन;No other alternative source of income / आय का कोई अन्य वैकल्पिक स्रोत नहीं"/>
    <m/>
    <s v="Means of Livlihood "/>
    <m/>
    <s v="No other alternative source of income"/>
    <m/>
    <x v="1"/>
    <m/>
    <x v="2"/>
    <x v="2"/>
    <x v="2"/>
    <x v="1"/>
    <x v="1"/>
    <x v="1"/>
    <x v="1"/>
    <x v="0"/>
    <m/>
    <x v="3"/>
    <x v="1"/>
    <s v="1-2 days a week"/>
    <x v="2"/>
    <s v="Through word of mouth;Location of buyer;Time duration of payment"/>
    <s v="Location of buyer"/>
    <s v="Through word of mouth"/>
    <s v="Time duration of payment"/>
    <m/>
    <m/>
    <x v="1"/>
    <x v="3"/>
    <x v="1"/>
    <x v="0"/>
    <s v="HDPE (Dabba plastic);Mix Plastic (Guddi plastic);Polypropylene (PP);Polyethylene Terephthalate (PET )Bottle;PE/HM (Kali panni )"/>
    <s v="HDPE (Dabba plastic)"/>
    <s v="Mix Plastic (Guddi plastic)"/>
    <s v="Polypropylene (PP)"/>
    <s v="Polyethylene Terephthalate (PET )Bottle"/>
    <s v="PE/HM (Kali panni )"/>
    <m/>
    <x v="3"/>
    <x v="4"/>
    <x v="4"/>
    <x v="5"/>
    <x v="3"/>
    <m/>
    <m/>
    <x v="1"/>
    <x v="1"/>
    <x v="2"/>
    <x v="5"/>
    <x v="3"/>
    <m/>
    <m/>
    <x v="1"/>
    <m/>
    <m/>
    <m/>
    <m/>
    <m/>
    <m/>
    <m/>
    <m/>
    <x v="3"/>
    <x v="1"/>
    <x v="1"/>
    <x v="1"/>
    <x v="1"/>
    <x v="3"/>
    <x v="1"/>
    <x v="1"/>
    <x v="1"/>
    <m/>
    <x v="3"/>
    <x v="1"/>
    <x v="1"/>
    <x v="0"/>
    <x v="0"/>
    <x v="0"/>
    <x v="0"/>
    <x v="0"/>
    <x v="2"/>
    <x v="0"/>
    <x v="0"/>
    <x v="3"/>
    <x v="1"/>
    <x v="1"/>
    <x v="1"/>
    <x v="1"/>
    <x v="0"/>
    <x v="1"/>
    <x v="0"/>
    <m/>
    <s v="Medical emergency"/>
    <m/>
    <m/>
    <m/>
    <m/>
    <m/>
    <x v="0"/>
    <x v="4"/>
    <s v="Food;Medicine or medical expenses"/>
    <s v="Food"/>
    <m/>
    <m/>
    <s v="Medicine or medical expenses"/>
    <m/>
    <x v="0"/>
    <x v="0"/>
    <x v="0"/>
    <x v="0"/>
    <x v="0"/>
    <x v="0"/>
    <x v="1"/>
    <x v="0"/>
    <x v="0"/>
    <x v="0"/>
    <x v="0"/>
    <x v="1"/>
    <x v="0"/>
    <x v="2"/>
    <x v="1"/>
    <x v="0"/>
    <x v="0"/>
    <x v="2"/>
    <x v="1"/>
    <x v="0"/>
    <x v="1"/>
    <x v="1"/>
    <x v="1"/>
    <x v="0"/>
    <x v="0"/>
    <x v="1"/>
    <x v="1"/>
    <x v="0"/>
    <m/>
    <m/>
    <x v="0"/>
    <x v="1"/>
    <x v="0"/>
    <x v="1"/>
    <x v="1"/>
    <x v="1"/>
    <x v="1"/>
    <x v="1"/>
    <x v="1"/>
    <x v="1"/>
    <x v="2"/>
    <x v="2"/>
    <x v="0"/>
    <s v="None of above / इनमे से कोई नहीं"/>
    <s v="None of above"/>
    <m/>
    <m/>
    <m/>
    <m/>
    <x v="1"/>
    <x v="1"/>
    <s v="Health hazards leading to chronic diseases / स्वास्थ्य संबंधी खतरे जो लम्बी समय वाले बीमारियों की ओर ले जाते हैं;Injuries from sharp objects / नुकीली वस्तुओं से चोट लगना;Dehydration / शरीर में पानी की कमी;Threat of police violence / पुलिस हिंसा की धमकी;Dog bites / कुत्ते के द्वारा काटने का डर"/>
    <s v="Dehydration"/>
    <s v="Health hazards leading to chronic diseases"/>
    <s v="Injuries from sharp objects"/>
    <m/>
    <s v="Threat of police violence"/>
    <m/>
    <s v="Dog bites"/>
    <m/>
    <m/>
    <x v="0"/>
    <s v="Financially insolvent / आर्थिक रूप से दिवालिया (पैसों की कमी);Unaware of existing government health insurance schemes / मौजूदा सरकारी स्वास्थ्य बीमा योजनाओं से अनजान"/>
    <s v="Unaware of existing government health insurance schemes"/>
    <m/>
    <s v="Financially insolvent"/>
    <s v="Heat wave ki wajh se"/>
    <s v="Paani nahi hai ,accident hone ka daar, badbu aati hai"/>
    <s v="Kuch bhi nahi hai"/>
  </r>
  <r>
    <n v="15"/>
    <s v="Mumtaj bibi"/>
    <x v="0"/>
    <x v="1"/>
    <x v="2"/>
    <n v="25"/>
    <x v="1"/>
    <x v="1"/>
    <x v="2"/>
    <s v="Means of Livlihood / आजीविका के साधन;No other alternative source of income / आय का कोई अन्य वैकल्पिक स्रोत नहीं"/>
    <m/>
    <s v="Means of Livlihood "/>
    <m/>
    <s v="No other alternative source of income"/>
    <m/>
    <x v="1"/>
    <s v="Chuna bharane ka kam"/>
    <x v="2"/>
    <x v="2"/>
    <x v="2"/>
    <x v="1"/>
    <x v="1"/>
    <x v="1"/>
    <x v="1"/>
    <x v="0"/>
    <m/>
    <x v="1"/>
    <x v="0"/>
    <s v="Monthly"/>
    <x v="2"/>
    <s v="Through word of mouth;Location of buyer;Time duration of payment"/>
    <s v="Location of buyer"/>
    <s v="Through word of mouth"/>
    <s v="Time duration of payment"/>
    <m/>
    <m/>
    <x v="4"/>
    <x v="5"/>
    <x v="1"/>
    <x v="0"/>
    <s v="HDPE (Dabba plastic);Mix Plastic (Guddi plastic);Polypropylene (PP);Polyethylene Terephthalate (PET )Bottle;PE/HM (Kali panni )"/>
    <s v="HDPE (Dabba plastic)"/>
    <s v="Mix Plastic (Guddi plastic)"/>
    <s v="Polypropylene (PP)"/>
    <s v="Polyethylene Terephthalate (PET )Bottle"/>
    <s v="PE/HM (Kali panni )"/>
    <m/>
    <x v="4"/>
    <x v="1"/>
    <x v="4"/>
    <x v="5"/>
    <x v="0"/>
    <m/>
    <m/>
    <x v="1"/>
    <x v="4"/>
    <x v="3"/>
    <x v="3"/>
    <x v="2"/>
    <m/>
    <m/>
    <x v="0"/>
    <s v="Glass Bottles;Metal;E-Waste"/>
    <m/>
    <s v="Glass Bottles"/>
    <s v="Metal"/>
    <s v="E-Waste"/>
    <m/>
    <m/>
    <m/>
    <x v="2"/>
    <x v="2"/>
    <x v="2"/>
    <x v="1"/>
    <x v="3"/>
    <x v="3"/>
    <x v="3"/>
    <x v="3"/>
    <x v="3"/>
    <m/>
    <x v="6"/>
    <x v="2"/>
    <x v="1"/>
    <x v="0"/>
    <x v="0"/>
    <x v="0"/>
    <x v="0"/>
    <x v="1"/>
    <x v="1"/>
    <x v="0"/>
    <x v="0"/>
    <x v="0"/>
    <x v="3"/>
    <x v="1"/>
    <x v="1"/>
    <x v="0"/>
    <x v="0"/>
    <x v="7"/>
    <x v="0"/>
    <s v="Make house"/>
    <m/>
    <s v="Children’s education"/>
    <m/>
    <m/>
    <m/>
    <m/>
    <x v="0"/>
    <x v="3"/>
    <s v="Food;Medicine or medical expenses"/>
    <s v="Food"/>
    <m/>
    <m/>
    <s v="Medicine or medical expenses"/>
    <m/>
    <x v="0"/>
    <x v="0"/>
    <x v="0"/>
    <x v="0"/>
    <x v="0"/>
    <x v="1"/>
    <x v="1"/>
    <x v="0"/>
    <x v="0"/>
    <x v="0"/>
    <x v="0"/>
    <x v="0"/>
    <x v="0"/>
    <x v="2"/>
    <x v="1"/>
    <x v="1"/>
    <x v="0"/>
    <x v="0"/>
    <x v="0"/>
    <x v="0"/>
    <x v="0"/>
    <x v="0"/>
    <x v="0"/>
    <x v="1"/>
    <x v="1"/>
    <x v="1"/>
    <x v="1"/>
    <x v="0"/>
    <m/>
    <m/>
    <x v="0"/>
    <x v="0"/>
    <x v="0"/>
    <x v="0"/>
    <x v="0"/>
    <x v="0"/>
    <x v="0"/>
    <x v="0"/>
    <x v="1"/>
    <x v="1"/>
    <x v="1"/>
    <x v="3"/>
    <x v="0"/>
    <s v="None of above / इनमे से कोई नहीं"/>
    <s v="None of above"/>
    <m/>
    <m/>
    <m/>
    <m/>
    <x v="1"/>
    <x v="4"/>
    <s v="Health hazards leading to chronic diseases / स्वास्थ्य संबंधी खतरे जो लम्बी समय वाले बीमारियों की ओर ले जाते हैं;Injuries from sharp objects / नुकीली वस्तुओं से चोट लगना;Injuries from lifting heavy weights / भारी वजन उठाने से चोट लगना;Dehydration / शरीर में पानी की कमी;Fear of road accidents / सड़क हादसों का डर;Threat of violence from common people / आम लोगों से हिंसा का खतरा;Dog bites / कुत्ते के द्वारा काटने का डर"/>
    <s v="Dehydration"/>
    <s v="Health hazards leading to chronic diseases"/>
    <s v="Injuries from sharp objects"/>
    <s v="Injuries from lifting heavy weights"/>
    <m/>
    <s v="Fear of road accidents"/>
    <s v="Dog bites"/>
    <m/>
    <s v="Threat of violence from common people"/>
    <x v="2"/>
    <s v="LIC"/>
    <m/>
    <s v="LIC"/>
    <m/>
    <s v="Majburi mein garmi dukh ke Karan bimariyan"/>
    <s v="Gandgi majburi mein kam karna"/>
    <s v="Kuchh bhi nahin"/>
  </r>
  <r>
    <n v="16"/>
    <s v="Rajina"/>
    <x v="0"/>
    <x v="2"/>
    <x v="0"/>
    <n v="16"/>
    <x v="4"/>
    <x v="1"/>
    <x v="2"/>
    <s v="Means of Livlihood / आजीविका के साधन"/>
    <m/>
    <s v="Means of Livlihood "/>
    <m/>
    <m/>
    <m/>
    <x v="0"/>
    <m/>
    <x v="2"/>
    <x v="0"/>
    <x v="0"/>
    <x v="1"/>
    <x v="1"/>
    <x v="1"/>
    <x v="1"/>
    <x v="0"/>
    <m/>
    <x v="3"/>
    <x v="3"/>
    <s v="1-2 days a week"/>
    <x v="2"/>
    <s v="Through word of mouth;Location of buyer;Time duration of payment"/>
    <s v="Location of buyer"/>
    <s v="Through word of mouth"/>
    <s v="Time duration of payment"/>
    <m/>
    <m/>
    <x v="3"/>
    <x v="4"/>
    <x v="1"/>
    <x v="0"/>
    <s v="HDPE (Dabba plastic);Mix Plastic (Guddi plastic);Polypropylene (PP);Polyethylene Terephthalate (PET )Bottle;PE/HM (Kali panni )"/>
    <s v="HDPE (Dabba plastic)"/>
    <s v="Mix Plastic (Guddi plastic)"/>
    <s v="Polypropylene (PP)"/>
    <s v="Polyethylene Terephthalate (PET )Bottle"/>
    <s v="PE/HM (Kali panni )"/>
    <m/>
    <x v="1"/>
    <x v="3"/>
    <x v="2"/>
    <x v="3"/>
    <x v="4"/>
    <m/>
    <m/>
    <x v="1"/>
    <x v="4"/>
    <x v="0"/>
    <x v="2"/>
    <x v="4"/>
    <m/>
    <m/>
    <x v="1"/>
    <s v="Newspaper/Raddi;Glass Bottles;Metal;E-Waste;Cardboard;Fabric waste"/>
    <s v="Newspaper/Raddi"/>
    <s v="Glass Bottles"/>
    <s v="Metal"/>
    <s v="E-Waste"/>
    <s v="Cardboard"/>
    <s v="Fabric waste"/>
    <m/>
    <x v="3"/>
    <x v="2"/>
    <x v="2"/>
    <x v="1"/>
    <x v="1"/>
    <x v="1"/>
    <x v="1"/>
    <x v="1"/>
    <x v="1"/>
    <m/>
    <x v="2"/>
    <x v="2"/>
    <x v="1"/>
    <x v="0"/>
    <x v="0"/>
    <x v="2"/>
    <x v="0"/>
    <x v="0"/>
    <x v="0"/>
    <x v="0"/>
    <x v="0"/>
    <x v="0"/>
    <x v="1"/>
    <x v="1"/>
    <x v="0"/>
    <x v="0"/>
    <x v="0"/>
    <x v="4"/>
    <x v="0"/>
    <m/>
    <s v="Medical emergency"/>
    <s v="Children’s education"/>
    <m/>
    <m/>
    <m/>
    <m/>
    <x v="0"/>
    <x v="3"/>
    <s v="Food;Cloths;Medicine or medical expenses"/>
    <s v="Food"/>
    <m/>
    <s v="Cloths"/>
    <s v="Medicine or medical expenses"/>
    <m/>
    <x v="0"/>
    <x v="1"/>
    <x v="0"/>
    <x v="0"/>
    <x v="0"/>
    <x v="1"/>
    <x v="1"/>
    <x v="0"/>
    <x v="1"/>
    <x v="1"/>
    <x v="1"/>
    <x v="1"/>
    <x v="1"/>
    <x v="0"/>
    <x v="1"/>
    <x v="1"/>
    <x v="1"/>
    <x v="1"/>
    <x v="0"/>
    <x v="0"/>
    <x v="0"/>
    <x v="2"/>
    <x v="1"/>
    <x v="0"/>
    <x v="1"/>
    <x v="1"/>
    <x v="0"/>
    <x v="0"/>
    <m/>
    <m/>
    <x v="0"/>
    <x v="0"/>
    <x v="0"/>
    <x v="0"/>
    <x v="0"/>
    <x v="1"/>
    <x v="1"/>
    <x v="1"/>
    <x v="0"/>
    <x v="0"/>
    <x v="2"/>
    <x v="2"/>
    <x v="1"/>
    <s v="None of above / इनमे से कोई नहीं"/>
    <s v="None of above"/>
    <m/>
    <m/>
    <m/>
    <m/>
    <x v="1"/>
    <x v="3"/>
    <s v="Health hazards leading to chronic diseases / स्वास्थ्य संबंधी खतरे जो लम्बी समय वाले बीमारियों की ओर ले जाते हैं;Injuries from sharp objects / नुकीली वस्तुओं से चोट लगना;Injuries from lifting heavy weights / भारी वजन उठाने से चोट लगना;Skin diseases / चर्म रोग;Dehydration / शरीर में पानी की कमी;Sexual harassment / यौन उत्पीड़न;Threat of police violence / पुलिस हिंसा की धमकी;Fear of road accidents / सड़क हादसों का डर;Threat of violence from common people / आम लोगों से हिंसा का खतरा;Dog bites / कुत्ते के द्वारा काटने का डर"/>
    <s v="Dehydration"/>
    <s v="Health hazards leading to chronic diseases"/>
    <s v="Injuries from sharp objects"/>
    <s v="Injuries from lifting heavy weights"/>
    <s v="Threat of police violence"/>
    <s v="Fear of road accidents"/>
    <s v="Dog bites"/>
    <s v="Skin diseases"/>
    <s v="Threat of violence from common people"/>
    <x v="0"/>
    <m/>
    <m/>
    <m/>
    <m/>
    <s v="Dikkat ho he"/>
    <s v="Gudagardi"/>
    <s v="Mani"/>
  </r>
  <r>
    <n v="17"/>
    <s v="Sekh tabrej"/>
    <x v="1"/>
    <x v="1"/>
    <x v="0"/>
    <n v="12"/>
    <x v="3"/>
    <x v="1"/>
    <x v="2"/>
    <m/>
    <m/>
    <m/>
    <m/>
    <m/>
    <m/>
    <x v="0"/>
    <m/>
    <x v="0"/>
    <x v="0"/>
    <x v="3"/>
    <x v="1"/>
    <x v="1"/>
    <x v="1"/>
    <x v="1"/>
    <x v="1"/>
    <s v="?"/>
    <x v="4"/>
    <x v="2"/>
    <s v="1-2 days a week"/>
    <x v="3"/>
    <s v="Location of buyer"/>
    <s v="Location of buyer"/>
    <m/>
    <m/>
    <m/>
    <m/>
    <x v="3"/>
    <x v="5"/>
    <x v="1"/>
    <x v="1"/>
    <s v="HDPE (Dabba plastic);Polypropylene (PP);Polyethylene Terephthalate (PET )Bottle"/>
    <s v="HDPE (Dabba plastic)"/>
    <m/>
    <s v="Polypropylene (PP)"/>
    <s v="Polyethylene Terephthalate (PET )Bottle"/>
    <m/>
    <m/>
    <x v="0"/>
    <x v="5"/>
    <x v="3"/>
    <x v="1"/>
    <x v="1"/>
    <m/>
    <m/>
    <x v="1"/>
    <x v="3"/>
    <x v="1"/>
    <x v="0"/>
    <x v="0"/>
    <m/>
    <m/>
    <x v="0"/>
    <s v="Metal;E-Waste"/>
    <m/>
    <m/>
    <s v="Metal"/>
    <s v="E-Waste"/>
    <m/>
    <m/>
    <m/>
    <x v="3"/>
    <x v="2"/>
    <x v="2"/>
    <x v="1"/>
    <x v="3"/>
    <x v="3"/>
    <x v="3"/>
    <x v="3"/>
    <x v="3"/>
    <m/>
    <x v="2"/>
    <x v="2"/>
    <x v="1"/>
    <x v="0"/>
    <x v="0"/>
    <x v="0"/>
    <x v="0"/>
    <x v="1"/>
    <x v="2"/>
    <x v="1"/>
    <x v="1"/>
    <x v="2"/>
    <x v="2"/>
    <x v="1"/>
    <x v="1"/>
    <x v="0"/>
    <x v="1"/>
    <x v="1"/>
    <x v="0"/>
    <m/>
    <s v="Medical emergency"/>
    <m/>
    <m/>
    <m/>
    <m/>
    <m/>
    <x v="0"/>
    <x v="0"/>
    <s v="Food"/>
    <s v="Food"/>
    <m/>
    <m/>
    <m/>
    <m/>
    <x v="0"/>
    <x v="1"/>
    <x v="0"/>
    <x v="1"/>
    <x v="1"/>
    <x v="1"/>
    <x v="1"/>
    <x v="0"/>
    <x v="0"/>
    <x v="0"/>
    <x v="1"/>
    <x v="0"/>
    <x v="1"/>
    <x v="0"/>
    <x v="0"/>
    <x v="0"/>
    <x v="1"/>
    <x v="1"/>
    <x v="1"/>
    <x v="0"/>
    <x v="1"/>
    <x v="1"/>
    <x v="1"/>
    <x v="0"/>
    <x v="0"/>
    <x v="1"/>
    <x v="1"/>
    <x v="0"/>
    <m/>
    <m/>
    <x v="0"/>
    <x v="0"/>
    <x v="0"/>
    <x v="0"/>
    <x v="0"/>
    <x v="1"/>
    <x v="1"/>
    <x v="1"/>
    <x v="1"/>
    <x v="1"/>
    <x v="1"/>
    <x v="0"/>
    <x v="1"/>
    <m/>
    <m/>
    <m/>
    <m/>
    <m/>
    <m/>
    <x v="1"/>
    <x v="2"/>
    <s v="Health hazards leading to chronic diseases / स्वास्थ्य संबंधी खतरे जो लम्बी समय वाले बीमारियों की ओर ले जाते हैं;Injuries from sharp objects / नुकीली वस्तुओं से चोट लगना;Injuries from lifting heavy weights / भारी वजन उठाने से चोट लगना;Dehydration / शरीर में पानी की कमी;Fear of road accidents / सड़क हादसों का डर;Dog bites / कुत्ते के द्वारा काटने का डर"/>
    <s v="Dehydration"/>
    <s v="Health hazards leading to chronic diseases"/>
    <s v="Injuries from sharp objects"/>
    <s v="Injuries from lifting heavy weights"/>
    <m/>
    <s v="Fear of road accidents"/>
    <s v="Dog bites"/>
    <m/>
    <m/>
    <x v="0"/>
    <s v="Financially insolvent / आर्थिक रूप से दिवालिया (पैसों की कमी)"/>
    <m/>
    <m/>
    <s v="Financially insolvent"/>
    <s v="Gundagardi hoti jor jabardasti hota hai is liye"/>
    <s v="Gadi me se badbo aati hai ganda mara hua janwar a jata"/>
    <s v="Khule me kaam karte hai jb marji ho ghar bhi a sakte hai"/>
  </r>
  <r>
    <n v="18"/>
    <s v="Noor Neha"/>
    <x v="0"/>
    <x v="2"/>
    <x v="0"/>
    <n v="2"/>
    <x v="3"/>
    <x v="3"/>
    <x v="1"/>
    <s v="Means of Livlihood / आजीविका के साधन;No other alternative source of income / आय का कोई अन्य वैकल्पिक स्रोत नहीं"/>
    <m/>
    <s v="Means of Livlihood "/>
    <m/>
    <s v="No other alternative source of income"/>
    <m/>
    <x v="0"/>
    <m/>
    <x v="2"/>
    <x v="2"/>
    <x v="2"/>
    <x v="2"/>
    <x v="1"/>
    <x v="1"/>
    <x v="2"/>
    <x v="0"/>
    <s v="Fruit/ Vegetable Vendors"/>
    <x v="3"/>
    <x v="3"/>
    <s v="4-5 days a week"/>
    <x v="3"/>
    <s v="Location of buyer"/>
    <s v="Location of buyer"/>
    <m/>
    <m/>
    <m/>
    <m/>
    <x v="3"/>
    <x v="4"/>
    <x v="1"/>
    <x v="0"/>
    <s v="Mix Plastic (Guddi plastic);Polypropylene (PP)"/>
    <m/>
    <s v="Mix Plastic (Guddi plastic)"/>
    <s v="Polypropylene (PP)"/>
    <m/>
    <m/>
    <m/>
    <x v="5"/>
    <x v="5"/>
    <x v="5"/>
    <x v="0"/>
    <x v="1"/>
    <m/>
    <m/>
    <x v="0"/>
    <x v="1"/>
    <x v="4"/>
    <x v="0"/>
    <x v="0"/>
    <m/>
    <m/>
    <x v="0"/>
    <s v="Glass Bottles;Metal;E-Waste"/>
    <m/>
    <s v="Glass Bottles"/>
    <s v="Metal"/>
    <s v="E-Waste"/>
    <m/>
    <m/>
    <m/>
    <x v="4"/>
    <x v="2"/>
    <x v="2"/>
    <x v="1"/>
    <x v="4"/>
    <x v="1"/>
    <x v="4"/>
    <x v="3"/>
    <x v="4"/>
    <m/>
    <x v="2"/>
    <x v="3"/>
    <x v="1"/>
    <x v="0"/>
    <x v="0"/>
    <x v="0"/>
    <x v="0"/>
    <x v="0"/>
    <x v="1"/>
    <x v="0"/>
    <x v="0"/>
    <x v="1"/>
    <x v="2"/>
    <x v="1"/>
    <x v="1"/>
    <x v="1"/>
    <x v="1"/>
    <x v="8"/>
    <x v="0"/>
    <s v="Make house"/>
    <m/>
    <m/>
    <m/>
    <m/>
    <m/>
    <m/>
    <x v="1"/>
    <x v="3"/>
    <s v="Food;Medicine or medical expenses;Children's education"/>
    <s v="Food"/>
    <m/>
    <m/>
    <s v="Medicine or medical expenses"/>
    <s v="Children's education"/>
    <x v="0"/>
    <x v="0"/>
    <x v="0"/>
    <x v="0"/>
    <x v="0"/>
    <x v="0"/>
    <x v="1"/>
    <x v="0"/>
    <x v="0"/>
    <x v="0"/>
    <x v="0"/>
    <x v="0"/>
    <x v="0"/>
    <x v="0"/>
    <x v="0"/>
    <x v="0"/>
    <x v="1"/>
    <x v="1"/>
    <x v="0"/>
    <x v="0"/>
    <x v="0"/>
    <x v="0"/>
    <x v="0"/>
    <x v="1"/>
    <x v="1"/>
    <x v="0"/>
    <x v="1"/>
    <x v="2"/>
    <m/>
    <m/>
    <x v="1"/>
    <x v="0"/>
    <x v="0"/>
    <x v="0"/>
    <x v="0"/>
    <x v="0"/>
    <x v="0"/>
    <x v="0"/>
    <x v="0"/>
    <x v="1"/>
    <x v="0"/>
    <x v="2"/>
    <x v="1"/>
    <s v="Safety gear – gloves, masks, jackets"/>
    <m/>
    <m/>
    <s v="Safety gear – gloves, masks, jackets"/>
    <m/>
    <m/>
    <x v="1"/>
    <x v="4"/>
    <s v="Health hazards leading to chronic diseases / स्वास्थ्य संबंधी खतरे जो लम्बी समय वाले बीमारियों की ओर ले जाते हैं;Injuries from sharp objects / नुकीली वस्तुओं से चोट लगना;Injuries from lifting heavy weights / भारी वजन उठाने से चोट लगना"/>
    <m/>
    <s v="Health hazards leading to chronic diseases"/>
    <s v="Injuries from sharp objects"/>
    <s v="Injuries from lifting heavy weights"/>
    <m/>
    <m/>
    <m/>
    <m/>
    <m/>
    <x v="0"/>
    <s v="Financially insolvent / आर्थिक रूप से दिवालिया (पैसों की कमी);Unaware of existing government health insurance schemes / मौजूदा सरकारी स्वास्थ्य बीमा योजनाओं से अनजान"/>
    <s v="Unaware of existing government health insurance schemes"/>
    <m/>
    <s v="Financially insolvent"/>
    <s v="Chhote bacche Ghar ki jimmedaariyan"/>
    <s v="Bacchon ka gandgi mein aana"/>
    <s v="Kuchh nahin"/>
  </r>
  <r>
    <n v="19"/>
    <s v="Debo Devi"/>
    <x v="0"/>
    <x v="1"/>
    <x v="0"/>
    <n v="16"/>
    <x v="4"/>
    <x v="1"/>
    <x v="2"/>
    <s v="Means of Livlihood / आजीविका के साधन;No other alternative source of income / आय का कोई अन्य वैकल्पिक स्रोत नहीं"/>
    <m/>
    <s v="Means of Livlihood "/>
    <m/>
    <s v="No other alternative source of income"/>
    <m/>
    <x v="0"/>
    <m/>
    <x v="3"/>
    <x v="0"/>
    <x v="0"/>
    <x v="2"/>
    <x v="1"/>
    <x v="1"/>
    <x v="1"/>
    <x v="0"/>
    <m/>
    <x v="1"/>
    <x v="1"/>
    <s v="1-2 days a week"/>
    <x v="2"/>
    <s v="Location of buyer;Time duration of payment"/>
    <s v="Location of buyer"/>
    <m/>
    <s v="Time duration of payment"/>
    <m/>
    <m/>
    <x v="3"/>
    <x v="2"/>
    <x v="1"/>
    <x v="0"/>
    <s v="HDPE (Dabba plastic)"/>
    <s v="HDPE (Dabba plastic)"/>
    <m/>
    <m/>
    <m/>
    <m/>
    <m/>
    <x v="1"/>
    <x v="5"/>
    <x v="1"/>
    <x v="1"/>
    <x v="1"/>
    <m/>
    <m/>
    <x v="1"/>
    <x v="3"/>
    <x v="2"/>
    <x v="2"/>
    <x v="3"/>
    <m/>
    <m/>
    <x v="1"/>
    <m/>
    <m/>
    <m/>
    <m/>
    <m/>
    <m/>
    <m/>
    <m/>
    <x v="2"/>
    <x v="1"/>
    <x v="1"/>
    <x v="1"/>
    <x v="1"/>
    <x v="1"/>
    <x v="1"/>
    <x v="3"/>
    <x v="3"/>
    <m/>
    <x v="4"/>
    <x v="1"/>
    <x v="1"/>
    <x v="0"/>
    <x v="0"/>
    <x v="0"/>
    <x v="0"/>
    <x v="0"/>
    <x v="0"/>
    <x v="2"/>
    <x v="0"/>
    <x v="0"/>
    <x v="1"/>
    <x v="1"/>
    <x v="1"/>
    <x v="1"/>
    <x v="1"/>
    <x v="4"/>
    <x v="0"/>
    <m/>
    <s v="Medical emergency"/>
    <s v="Children’s education"/>
    <m/>
    <m/>
    <m/>
    <m/>
    <x v="0"/>
    <x v="4"/>
    <s v="Food;Medicine or medical expenses"/>
    <s v="Food"/>
    <m/>
    <m/>
    <s v="Medicine or medical expenses"/>
    <m/>
    <x v="0"/>
    <x v="1"/>
    <x v="0"/>
    <x v="1"/>
    <x v="0"/>
    <x v="0"/>
    <x v="1"/>
    <x v="0"/>
    <x v="1"/>
    <x v="1"/>
    <x v="1"/>
    <x v="1"/>
    <x v="1"/>
    <x v="2"/>
    <x v="1"/>
    <x v="0"/>
    <x v="1"/>
    <x v="1"/>
    <x v="0"/>
    <x v="0"/>
    <x v="1"/>
    <x v="1"/>
    <x v="1"/>
    <x v="0"/>
    <x v="0"/>
    <x v="1"/>
    <x v="1"/>
    <x v="0"/>
    <m/>
    <m/>
    <x v="0"/>
    <x v="1"/>
    <x v="0"/>
    <x v="1"/>
    <x v="1"/>
    <x v="1"/>
    <x v="1"/>
    <x v="1"/>
    <x v="1"/>
    <x v="1"/>
    <x v="1"/>
    <x v="2"/>
    <x v="1"/>
    <s v="None of above / इनमे से कोई नहीं"/>
    <s v="None of above"/>
    <m/>
    <m/>
    <m/>
    <m/>
    <x v="1"/>
    <x v="1"/>
    <s v="Health hazards leading to chronic diseases / स्वास्थ्य संबंधी खतरे जो लम्बी समय वाले बीमारियों की ओर ले जाते हैं;Injuries from sharp objects / नुकीली वस्तुओं से चोट लगना;Injuries from lifting heavy weights / भारी वजन उठाने से चोट लगना;Dehydration / शरीर में पानी की कमी;Threat of police violence / पुलिस हिंसा की धमकी;Threat of violence from common people / आम लोगों से हिंसा का खतरा;Dog bites / कुत्ते के द्वारा काटने का डर"/>
    <s v="Dehydration"/>
    <s v="Health hazards leading to chronic diseases"/>
    <s v="Injuries from sharp objects"/>
    <s v="Injuries from lifting heavy weights"/>
    <s v="Threat of police violence"/>
    <m/>
    <s v="Dog bites"/>
    <m/>
    <s v="Threat of violence from common people"/>
    <x v="0"/>
    <s v="Financially insolvent / आर्थिक रूप से दिवालिया (पैसों की कमी);Unaware of existing government health insurance schemes / मौजूदा सरकारी स्वास्थ्य बीमा योजनाओं से अनजान"/>
    <s v="Unaware of existing government health insurance schemes"/>
    <m/>
    <s v="Financially insolvent"/>
    <s v="Handicap hu to jada kaam nahi kr paati or rate sahi nahi dete hai"/>
    <s v="Sab kuch bura hai badbu bhaut aati hu"/>
    <s v="Kuch bhi aacha nahi hai"/>
  </r>
  <r>
    <n v="20"/>
    <s v="Urmila"/>
    <x v="0"/>
    <x v="1"/>
    <x v="1"/>
    <n v="30"/>
    <x v="1"/>
    <x v="0"/>
    <x v="1"/>
    <s v="Means of Livlihood / आजीविका के साधन;No other alternative source of income / आय का कोई अन्य वैकल्पिक स्रोत नहीं"/>
    <m/>
    <s v="Means of Livlihood "/>
    <m/>
    <s v="No other alternative source of income"/>
    <m/>
    <x v="0"/>
    <m/>
    <x v="0"/>
    <x v="0"/>
    <x v="0"/>
    <x v="0"/>
    <x v="0"/>
    <x v="0"/>
    <x v="0"/>
    <x v="0"/>
    <m/>
    <x v="0"/>
    <x v="0"/>
    <m/>
    <x v="0"/>
    <m/>
    <m/>
    <m/>
    <m/>
    <m/>
    <m/>
    <x v="2"/>
    <x v="0"/>
    <x v="1"/>
    <x v="0"/>
    <s v="HDPE (Dabba plastic);Mix Plastic (Guddi plastic);Polypropylene (PP);Polyethylene Terephthalate (PET )Bottle;PE/HM (Kali panni )"/>
    <s v="HDPE (Dabba plastic)"/>
    <s v="Mix Plastic (Guddi plastic)"/>
    <s v="Polypropylene (PP)"/>
    <s v="Polyethylene Terephthalate (PET )Bottle"/>
    <s v="PE/HM (Kali panni )"/>
    <m/>
    <x v="0"/>
    <x v="0"/>
    <x v="0"/>
    <x v="0"/>
    <x v="0"/>
    <s v="Above 10 Kg"/>
    <m/>
    <x v="0"/>
    <x v="0"/>
    <x v="0"/>
    <x v="0"/>
    <x v="0"/>
    <m/>
    <m/>
    <x v="0"/>
    <s v="Newspaper/Raddi;Glass Bottles;Metal;E-Waste;Cardboard;Fabric waste"/>
    <s v="Newspaper/Raddi"/>
    <s v="Glass Bottles"/>
    <s v="Metal"/>
    <s v="E-Waste"/>
    <s v="Cardboard"/>
    <s v="Fabric waste"/>
    <m/>
    <x v="1"/>
    <x v="0"/>
    <x v="0"/>
    <x v="0"/>
    <x v="0"/>
    <x v="0"/>
    <x v="0"/>
    <x v="0"/>
    <x v="0"/>
    <m/>
    <x v="0"/>
    <x v="0"/>
    <x v="0"/>
    <x v="0"/>
    <x v="0"/>
    <x v="0"/>
    <x v="0"/>
    <x v="0"/>
    <x v="3"/>
    <x v="0"/>
    <x v="0"/>
    <x v="0"/>
    <x v="0"/>
    <x v="0"/>
    <x v="1"/>
    <x v="1"/>
    <x v="1"/>
    <x v="6"/>
    <x v="0"/>
    <m/>
    <m/>
    <m/>
    <m/>
    <m/>
    <m/>
    <m/>
    <x v="2"/>
    <x v="0"/>
    <s v="Food;House rent, Electricity Bill, Water and others"/>
    <s v="Food"/>
    <s v="House rent, Electricity Bill, Water and others"/>
    <m/>
    <m/>
    <m/>
    <x v="1"/>
    <x v="0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0"/>
    <x v="0"/>
    <x v="1"/>
    <x v="1"/>
    <x v="0"/>
    <m/>
    <m/>
    <x v="0"/>
    <x v="0"/>
    <x v="0"/>
    <x v="0"/>
    <x v="0"/>
    <x v="0"/>
    <x v="0"/>
    <x v="0"/>
    <x v="0"/>
    <x v="0"/>
    <x v="2"/>
    <x v="0"/>
    <x v="0"/>
    <s v="Safety gear – gloves, masks, jackets;Safe drinking water;Sanitation facilities (toilets);A space to rest during the day"/>
    <m/>
    <s v="A space to rest during the day"/>
    <s v="Safety gear – gloves, masks, jackets"/>
    <s v="Safe drinking water"/>
    <s v="Sanitation facilities (toilets)"/>
    <x v="0"/>
    <x v="0"/>
    <m/>
    <m/>
    <m/>
    <m/>
    <m/>
    <m/>
    <m/>
    <m/>
    <m/>
    <m/>
    <x v="0"/>
    <s v="Financially insolvent / आर्थिक रूप से दिवालिया (पैसों की कमी);Unaware of existing government health insurance schemes / मौजूदा सरकारी स्वास्थ्य बीमा योजनाओं से अनजान"/>
    <s v="Unaware of existing government health insurance schemes"/>
    <m/>
    <s v="Financially insolvent"/>
    <s v="Satisfied with salary"/>
    <s v="Nothing"/>
    <s v="Safe Environment"/>
  </r>
  <r>
    <n v="21"/>
    <s v="Sekha sfodeen"/>
    <x v="1"/>
    <x v="2"/>
    <x v="2"/>
    <n v="12"/>
    <x v="3"/>
    <x v="1"/>
    <x v="2"/>
    <s v="Means of Livlihood / आजीविका के साधन"/>
    <m/>
    <s v="Means of Livlihood "/>
    <m/>
    <m/>
    <m/>
    <x v="0"/>
    <m/>
    <x v="0"/>
    <x v="0"/>
    <x v="4"/>
    <x v="1"/>
    <x v="1"/>
    <x v="1"/>
    <x v="2"/>
    <x v="1"/>
    <s v="?"/>
    <x v="3"/>
    <x v="1"/>
    <s v="1-2 days a week"/>
    <x v="2"/>
    <s v="Through word of mouth;Location of buyer;Time duration of payment"/>
    <s v="Location of buyer"/>
    <s v="Through word of mouth"/>
    <s v="Time duration of payment"/>
    <m/>
    <m/>
    <x v="3"/>
    <x v="4"/>
    <x v="1"/>
    <x v="0"/>
    <s v="HDPE (Dabba plastic);Mix Plastic (Guddi plastic);Polypropylene (PP);Polyethylene Terephthalate (PET )Bottle;PE/HM (Kali panni )"/>
    <s v="HDPE (Dabba plastic)"/>
    <s v="Mix Plastic (Guddi plastic)"/>
    <s v="Polypropylene (PP)"/>
    <s v="Polyethylene Terephthalate (PET )Bottle"/>
    <s v="PE/HM (Kali panni )"/>
    <m/>
    <x v="5"/>
    <x v="1"/>
    <x v="2"/>
    <x v="3"/>
    <x v="2"/>
    <m/>
    <m/>
    <x v="0"/>
    <x v="3"/>
    <x v="2"/>
    <x v="0"/>
    <x v="0"/>
    <m/>
    <m/>
    <x v="0"/>
    <s v="Newspaper/Raddi;Metal;E-Waste;Cardboard;Fabric waste"/>
    <s v="Newspaper/Raddi"/>
    <m/>
    <s v="Metal"/>
    <s v="E-Waste"/>
    <s v="Cardboard"/>
    <s v="Fabric waste"/>
    <m/>
    <x v="5"/>
    <x v="2"/>
    <x v="2"/>
    <x v="1"/>
    <x v="1"/>
    <x v="1"/>
    <x v="1"/>
    <x v="1"/>
    <x v="1"/>
    <s v="Decreased 5-10%"/>
    <x v="4"/>
    <x v="2"/>
    <x v="1"/>
    <x v="0"/>
    <x v="0"/>
    <x v="1"/>
    <x v="0"/>
    <x v="0"/>
    <x v="0"/>
    <x v="0"/>
    <x v="0"/>
    <x v="0"/>
    <x v="1"/>
    <x v="1"/>
    <x v="1"/>
    <x v="1"/>
    <x v="0"/>
    <x v="1"/>
    <x v="0"/>
    <m/>
    <s v="Medical emergency"/>
    <m/>
    <m/>
    <m/>
    <m/>
    <m/>
    <x v="0"/>
    <x v="4"/>
    <s v="Food;Cloths;Medicine or medical expenses;Children's education"/>
    <s v="Food"/>
    <m/>
    <s v="Cloths"/>
    <s v="Medicine or medical expenses"/>
    <s v="Children's education"/>
    <x v="0"/>
    <x v="1"/>
    <x v="0"/>
    <x v="1"/>
    <x v="0"/>
    <x v="1"/>
    <x v="1"/>
    <x v="0"/>
    <x v="1"/>
    <x v="0"/>
    <x v="1"/>
    <x v="1"/>
    <x v="1"/>
    <x v="2"/>
    <x v="1"/>
    <x v="1"/>
    <x v="0"/>
    <x v="0"/>
    <x v="0"/>
    <x v="0"/>
    <x v="0"/>
    <x v="1"/>
    <x v="1"/>
    <x v="0"/>
    <x v="0"/>
    <x v="0"/>
    <x v="0"/>
    <x v="2"/>
    <m/>
    <m/>
    <x v="0"/>
    <x v="0"/>
    <x v="0"/>
    <x v="0"/>
    <x v="1"/>
    <x v="1"/>
    <x v="1"/>
    <x v="0"/>
    <x v="1"/>
    <x v="1"/>
    <x v="0"/>
    <x v="2"/>
    <x v="1"/>
    <s v="None of above / इनमे से कोई नहीं"/>
    <s v="None of above"/>
    <m/>
    <m/>
    <m/>
    <m/>
    <x v="1"/>
    <x v="2"/>
    <s v="Health hazards leading to chronic diseases / स्वास्थ्य संबंधी खतरे जो लम्बी समय वाले बीमारियों की ओर ले जाते हैं;Injuries from sharp objects / नुकीली वस्तुओं से चोट लगना;Injuries from lifting heavy weights / भारी वजन उठाने से चोट लगना;Dehydration / शरीर में पानी की कमी;Threat of police violence / पुलिस हिंसा की धमकी;Fear of road accidents / सड़क हादसों का डर;Dog bites / कुत्ते के द्वारा काटने का डर"/>
    <s v="Dehydration"/>
    <s v="Health hazards leading to chronic diseases"/>
    <s v="Injuries from sharp objects"/>
    <s v="Injuries from lifting heavy weights"/>
    <s v="Threat of police violence"/>
    <s v="Fear of road accidents"/>
    <s v="Dog bites"/>
    <m/>
    <m/>
    <x v="0"/>
    <m/>
    <m/>
    <m/>
    <m/>
    <s v="Guda grdi"/>
    <s v="जानवर मारा हो  तो but Badu aati he"/>
    <s v="अपनी mal aapni retse  becho"/>
  </r>
  <r>
    <n v="22"/>
    <s v="Vidhya Devi"/>
    <x v="0"/>
    <x v="2"/>
    <x v="2"/>
    <n v="26"/>
    <x v="1"/>
    <x v="0"/>
    <x v="1"/>
    <s v="Means of Livlihood / आजीविका के साधन;No other alternative source of income / आय का कोई अन्य वैकल्पिक स्रोत नहीं"/>
    <m/>
    <s v="Means of Livlihood "/>
    <m/>
    <s v="No other alternative source of income"/>
    <m/>
    <x v="0"/>
    <m/>
    <x v="0"/>
    <x v="0"/>
    <x v="0"/>
    <x v="0"/>
    <x v="0"/>
    <x v="1"/>
    <x v="0"/>
    <x v="0"/>
    <m/>
    <x v="0"/>
    <x v="0"/>
    <m/>
    <x v="1"/>
    <m/>
    <m/>
    <m/>
    <m/>
    <m/>
    <m/>
    <x v="2"/>
    <x v="0"/>
    <x v="1"/>
    <x v="0"/>
    <s v="HDPE (Dabba plastic);Mix Plastic (Guddi plastic);Polypropylene (PP);Polyethylene Terephthalate (PET )Bottle;PE/HM (Kali panni )"/>
    <s v="HDPE (Dabba plastic)"/>
    <s v="Mix Plastic (Guddi plastic)"/>
    <s v="Polypropylene (PP)"/>
    <s v="Polyethylene Terephthalate (PET )Bottle"/>
    <s v="PE/HM (Kali panni )"/>
    <m/>
    <x v="0"/>
    <x v="0"/>
    <x v="0"/>
    <x v="0"/>
    <x v="0"/>
    <m/>
    <m/>
    <x v="0"/>
    <x v="0"/>
    <x v="0"/>
    <x v="0"/>
    <x v="0"/>
    <m/>
    <m/>
    <x v="0"/>
    <s v="Newspaper/Raddi;Glass Bottles;Metal;E-Waste;Cardboard;Fabric waste"/>
    <s v="Newspaper/Raddi"/>
    <s v="Glass Bottles"/>
    <s v="Metal"/>
    <s v="E-Waste"/>
    <s v="Cardboard"/>
    <s v="Fabric waste"/>
    <m/>
    <x v="1"/>
    <x v="0"/>
    <x v="0"/>
    <x v="0"/>
    <x v="0"/>
    <x v="0"/>
    <x v="0"/>
    <x v="0"/>
    <x v="0"/>
    <m/>
    <x v="0"/>
    <x v="0"/>
    <x v="0"/>
    <x v="0"/>
    <x v="0"/>
    <x v="0"/>
    <x v="0"/>
    <x v="0"/>
    <x v="0"/>
    <x v="0"/>
    <x v="0"/>
    <x v="0"/>
    <x v="0"/>
    <x v="0"/>
    <x v="1"/>
    <x v="1"/>
    <x v="1"/>
    <x v="6"/>
    <x v="0"/>
    <m/>
    <m/>
    <m/>
    <m/>
    <m/>
    <m/>
    <m/>
    <x v="2"/>
    <x v="1"/>
    <s v="Food"/>
    <s v="Food"/>
    <m/>
    <m/>
    <m/>
    <m/>
    <x v="0"/>
    <x v="0"/>
    <x v="0"/>
    <x v="1"/>
    <x v="0"/>
    <x v="0"/>
    <x v="0"/>
    <x v="0"/>
    <x v="0"/>
    <x v="0"/>
    <x v="0"/>
    <x v="0"/>
    <x v="0"/>
    <x v="0"/>
    <x v="0"/>
    <x v="1"/>
    <x v="1"/>
    <x v="1"/>
    <x v="1"/>
    <x v="0"/>
    <x v="0"/>
    <x v="0"/>
    <x v="1"/>
    <x v="0"/>
    <x v="0"/>
    <x v="1"/>
    <x v="1"/>
    <x v="0"/>
    <m/>
    <m/>
    <x v="0"/>
    <x v="0"/>
    <x v="0"/>
    <x v="0"/>
    <x v="0"/>
    <x v="0"/>
    <x v="0"/>
    <x v="0"/>
    <x v="0"/>
    <x v="0"/>
    <x v="1"/>
    <x v="0"/>
    <x v="0"/>
    <s v="Safety gear – gloves, masks, jackets;Safe drinking water;Sanitation facilities (toilets);A space to rest during the day"/>
    <m/>
    <s v="A space to rest during the day"/>
    <s v="Safety gear – gloves, masks, jackets"/>
    <s v="Safe drinking water"/>
    <s v="Sanitation facilities (toilets)"/>
    <x v="0"/>
    <x v="0"/>
    <m/>
    <m/>
    <m/>
    <m/>
    <m/>
    <m/>
    <m/>
    <m/>
    <m/>
    <m/>
    <x v="0"/>
    <s v="Financially insolvent / आर्थिक रूप से दिवालिया (पैसों की कमी);Unaware of existing government health insurance schemes / मौजूदा सरकारी स्वास्थ्य बीमा योजनाओं से अनजान"/>
    <s v="Unaware of existing government health insurance schemes"/>
    <m/>
    <s v="Financially insolvent"/>
    <s v="Satisfied with salary"/>
    <s v="Lifting of weight"/>
    <s v="No any best part"/>
  </r>
  <r>
    <n v="23"/>
    <s v="Ganga Das"/>
    <x v="0"/>
    <x v="0"/>
    <x v="2"/>
    <n v="25"/>
    <x v="1"/>
    <x v="1"/>
    <x v="2"/>
    <s v="Means of Livlihood / आजीविका के साधन;No other alternative source of income / आय का कोई अन्य वैकल्पिक स्रोत नहीं;Existing family business / मौजूदा पारिवारिक व्यवसाय"/>
    <s v="Existing family business"/>
    <s v="Means of Livlihood "/>
    <m/>
    <s v="No other alternative source of income"/>
    <m/>
    <x v="0"/>
    <m/>
    <x v="2"/>
    <x v="2"/>
    <x v="2"/>
    <x v="2"/>
    <x v="1"/>
    <x v="1"/>
    <x v="2"/>
    <x v="0"/>
    <s v="Fruit/ Vegetable Vendors"/>
    <x v="4"/>
    <x v="0"/>
    <s v="Monthly"/>
    <x v="2"/>
    <s v="Location of buyer"/>
    <s v="Location of buyer"/>
    <m/>
    <m/>
    <m/>
    <m/>
    <x v="3"/>
    <x v="5"/>
    <x v="1"/>
    <x v="0"/>
    <s v="HDPE (Dabba plastic);Mix Plastic (Guddi plastic);Polypropylene (PP);Polyethylene Terephthalate (PET )Bottle"/>
    <s v="HDPE (Dabba plastic)"/>
    <s v="Mix Plastic (Guddi plastic)"/>
    <s v="Polypropylene (PP)"/>
    <s v="Polyethylene Terephthalate (PET )Bottle"/>
    <m/>
    <m/>
    <x v="0"/>
    <x v="0"/>
    <x v="4"/>
    <x v="0"/>
    <x v="1"/>
    <m/>
    <s v="Tamba pital sabhi prakar ka ghoda"/>
    <x v="4"/>
    <x v="5"/>
    <x v="5"/>
    <x v="5"/>
    <x v="0"/>
    <m/>
    <m/>
    <x v="0"/>
    <s v="Glass Bottles;Metal;E-Waste"/>
    <m/>
    <s v="Glass Bottles"/>
    <s v="Metal"/>
    <s v="E-Waste"/>
    <m/>
    <m/>
    <m/>
    <x v="2"/>
    <x v="2"/>
    <x v="1"/>
    <x v="1"/>
    <x v="5"/>
    <x v="4"/>
    <x v="5"/>
    <x v="4"/>
    <x v="4"/>
    <m/>
    <x v="4"/>
    <x v="3"/>
    <x v="1"/>
    <x v="1"/>
    <x v="0"/>
    <x v="0"/>
    <x v="0"/>
    <x v="1"/>
    <x v="2"/>
    <x v="0"/>
    <x v="1"/>
    <x v="0"/>
    <x v="2"/>
    <x v="2"/>
    <x v="1"/>
    <x v="1"/>
    <x v="0"/>
    <x v="1"/>
    <x v="0"/>
    <m/>
    <s v="Medical emergency"/>
    <m/>
    <m/>
    <m/>
    <m/>
    <m/>
    <x v="0"/>
    <x v="3"/>
    <s v="Food"/>
    <s v="Food"/>
    <m/>
    <m/>
    <m/>
    <m/>
    <x v="0"/>
    <x v="0"/>
    <x v="0"/>
    <x v="1"/>
    <x v="0"/>
    <x v="1"/>
    <x v="1"/>
    <x v="0"/>
    <x v="1"/>
    <x v="1"/>
    <x v="1"/>
    <x v="1"/>
    <x v="1"/>
    <x v="2"/>
    <x v="1"/>
    <x v="1"/>
    <x v="0"/>
    <x v="0"/>
    <x v="0"/>
    <x v="0"/>
    <x v="0"/>
    <x v="1"/>
    <x v="0"/>
    <x v="1"/>
    <x v="1"/>
    <x v="0"/>
    <x v="0"/>
    <x v="2"/>
    <m/>
    <m/>
    <x v="0"/>
    <x v="0"/>
    <x v="0"/>
    <x v="0"/>
    <x v="0"/>
    <x v="0"/>
    <x v="0"/>
    <x v="0"/>
    <x v="0"/>
    <x v="0"/>
    <x v="0"/>
    <x v="3"/>
    <x v="0"/>
    <s v="None of above / इनमे से कोई नहीं"/>
    <s v="None of above"/>
    <m/>
    <m/>
    <m/>
    <m/>
    <x v="1"/>
    <x v="4"/>
    <s v="Health hazards leading to chronic diseases / स्वास्थ्य संबंधी खतरे जो लम्बी समय वाले बीमारियों की ओर ले जाते हैं;Injuries from sharp objects / नुकीली वस्तुओं से चोट लगना;Injuries from lifting heavy weights / भारी वजन उठाने से चोट लगना;Dehydration / शरीर में पानी की कमी;Threat of violence from common people / आम लोगों से हिंसा का खतरा"/>
    <s v="Dehydration"/>
    <s v="Health hazards leading to chronic diseases"/>
    <s v="Injuries from sharp objects"/>
    <s v="Injuries from lifting heavy weights"/>
    <m/>
    <m/>
    <m/>
    <m/>
    <s v="Threat of violence from common people"/>
    <x v="0"/>
    <s v="Financially insolvent / आर्थिक रूप से दिवालिया (पैसों की कमी);Unaware of existing government health insurance schemes / मौजूदा सरकारी स्वास्थ्य बीमा योजनाओं से अनजान"/>
    <s v="Unaware of existing government health insurance schemes"/>
    <m/>
    <s v="Financially insolvent"/>
    <s v="Tej dhup aur land field per Kam karne Wale karmchari"/>
    <s v="Kuch nahi"/>
    <s v="Apni marji se kam karna"/>
  </r>
  <r>
    <n v="24"/>
    <s v="Anita Devi"/>
    <x v="0"/>
    <x v="2"/>
    <x v="0"/>
    <n v="20"/>
    <x v="2"/>
    <x v="0"/>
    <x v="1"/>
    <s v="Means of Livlihood / आजीविका के साधन;No other alternative source of income / आय का कोई अन्य वैकल्पिक स्रोत नहीं"/>
    <m/>
    <s v="Means of Livlihood "/>
    <m/>
    <s v="No other alternative source of income"/>
    <m/>
    <x v="0"/>
    <m/>
    <x v="0"/>
    <x v="0"/>
    <x v="0"/>
    <x v="0"/>
    <x v="0"/>
    <x v="1"/>
    <x v="0"/>
    <x v="0"/>
    <m/>
    <x v="0"/>
    <x v="0"/>
    <m/>
    <x v="0"/>
    <m/>
    <m/>
    <m/>
    <m/>
    <m/>
    <m/>
    <x v="1"/>
    <x v="0"/>
    <x v="1"/>
    <x v="0"/>
    <s v="HDPE (Dabba plastic);Mix Plastic (Guddi plastic);Polypropylene (PP);Polyethylene Terephthalate (PET )Bottle;PE/HM (Kali panni )"/>
    <s v="HDPE (Dabba plastic)"/>
    <s v="Mix Plastic (Guddi plastic)"/>
    <s v="Polypropylene (PP)"/>
    <s v="Polyethylene Terephthalate (PET )Bottle"/>
    <s v="PE/HM (Kali panni )"/>
    <m/>
    <x v="0"/>
    <x v="0"/>
    <x v="0"/>
    <x v="0"/>
    <x v="0"/>
    <m/>
    <m/>
    <x v="0"/>
    <x v="0"/>
    <x v="0"/>
    <x v="0"/>
    <x v="0"/>
    <m/>
    <m/>
    <x v="0"/>
    <s v="Newspaper/Raddi;Glass Bottles;Metal;E-Waste;Cardboard;Fabric waste"/>
    <s v="Newspaper/Raddi"/>
    <s v="Glass Bottles"/>
    <s v="Metal"/>
    <s v="E-Waste"/>
    <s v="Cardboard"/>
    <s v="Fabric waste"/>
    <m/>
    <x v="1"/>
    <x v="0"/>
    <x v="0"/>
    <x v="0"/>
    <x v="0"/>
    <x v="0"/>
    <x v="0"/>
    <x v="0"/>
    <x v="0"/>
    <m/>
    <x v="0"/>
    <x v="0"/>
    <x v="0"/>
    <x v="0"/>
    <x v="0"/>
    <x v="0"/>
    <x v="0"/>
    <x v="0"/>
    <x v="0"/>
    <x v="0"/>
    <x v="0"/>
    <x v="0"/>
    <x v="0"/>
    <x v="0"/>
    <x v="1"/>
    <x v="1"/>
    <x v="1"/>
    <x v="6"/>
    <x v="0"/>
    <m/>
    <m/>
    <m/>
    <m/>
    <m/>
    <m/>
    <m/>
    <x v="2"/>
    <x v="0"/>
    <s v="Food"/>
    <s v="Food"/>
    <m/>
    <m/>
    <m/>
    <m/>
    <x v="0"/>
    <x v="0"/>
    <x v="0"/>
    <x v="1"/>
    <x v="0"/>
    <x v="0"/>
    <x v="0"/>
    <x v="0"/>
    <x v="0"/>
    <x v="0"/>
    <x v="0"/>
    <x v="0"/>
    <x v="0"/>
    <x v="0"/>
    <x v="0"/>
    <x v="2"/>
    <x v="0"/>
    <x v="0"/>
    <x v="1"/>
    <x v="0"/>
    <x v="0"/>
    <x v="0"/>
    <x v="1"/>
    <x v="0"/>
    <x v="0"/>
    <x v="1"/>
    <x v="1"/>
    <x v="0"/>
    <m/>
    <m/>
    <x v="0"/>
    <x v="0"/>
    <x v="0"/>
    <x v="0"/>
    <x v="0"/>
    <x v="0"/>
    <x v="0"/>
    <x v="0"/>
    <x v="0"/>
    <x v="0"/>
    <x v="1"/>
    <x v="0"/>
    <x v="0"/>
    <s v="Safety gear – gloves, masks, jackets;Safe drinking water;Sanitation facilities (toilets);A space to rest during the day"/>
    <m/>
    <s v="A space to rest during the day"/>
    <s v="Safety gear – gloves, masks, jackets"/>
    <s v="Safe drinking water"/>
    <s v="Sanitation facilities (toilets)"/>
    <x v="0"/>
    <x v="0"/>
    <m/>
    <m/>
    <m/>
    <m/>
    <m/>
    <m/>
    <m/>
    <m/>
    <m/>
    <m/>
    <x v="0"/>
    <s v="Financially insolvent / आर्थिक रूप से दिवालिया (पैसों की कमी);Unaware of existing government health insurance schemes / मौजूदा सरकारी स्वास्थ्य बीमा योजनाओं से अनजान"/>
    <s v="Unaware of existing government health insurance schemes"/>
    <m/>
    <s v="Financially insolvent"/>
    <s v="Satisfied with Salary."/>
    <s v="Nothing"/>
    <s v="Safe Environment and Working with friends"/>
  </r>
  <r>
    <n v="25"/>
    <s v="Jul Vikar"/>
    <x v="1"/>
    <x v="2"/>
    <x v="2"/>
    <n v="12"/>
    <x v="3"/>
    <x v="1"/>
    <x v="2"/>
    <s v="Means of Livlihood / आजीविका के साधन"/>
    <m/>
    <s v="Means of Livlihood "/>
    <m/>
    <m/>
    <m/>
    <x v="0"/>
    <m/>
    <x v="0"/>
    <x v="0"/>
    <x v="0"/>
    <x v="1"/>
    <x v="1"/>
    <x v="1"/>
    <x v="1"/>
    <x v="1"/>
    <s v="?"/>
    <x v="0"/>
    <x v="2"/>
    <s v="1-2 days a week"/>
    <x v="2"/>
    <s v="Through word of mouth;Location of buyer;Time duration of payment"/>
    <s v="Location of buyer"/>
    <s v="Through word of mouth"/>
    <s v="Time duration of payment"/>
    <m/>
    <m/>
    <x v="3"/>
    <x v="0"/>
    <x v="1"/>
    <x v="0"/>
    <s v="HDPE (Dabba plastic);Mix Plastic (Guddi plastic);Polypropylene (PP);Polyethylene Terephthalate (PET )Bottle;PE/HM (Kali panni )"/>
    <s v="HDPE (Dabba plastic)"/>
    <s v="Mix Plastic (Guddi plastic)"/>
    <s v="Polypropylene (PP)"/>
    <s v="Polyethylene Terephthalate (PET )Bottle"/>
    <s v="PE/HM (Kali panni )"/>
    <m/>
    <x v="4"/>
    <x v="1"/>
    <x v="2"/>
    <x v="4"/>
    <x v="4"/>
    <m/>
    <m/>
    <x v="1"/>
    <x v="3"/>
    <x v="1"/>
    <x v="1"/>
    <x v="1"/>
    <m/>
    <m/>
    <x v="1"/>
    <s v="Newspaper/Raddi;Glass Bottles;Metal;E-Waste;Cardboard;Fabric waste"/>
    <s v="Newspaper/Raddi"/>
    <s v="Glass Bottles"/>
    <s v="Metal"/>
    <s v="E-Waste"/>
    <s v="Cardboard"/>
    <s v="Fabric waste"/>
    <m/>
    <x v="3"/>
    <x v="2"/>
    <x v="2"/>
    <x v="1"/>
    <x v="1"/>
    <x v="1"/>
    <x v="1"/>
    <x v="4"/>
    <x v="1"/>
    <s v="Decreased 5-10%"/>
    <x v="2"/>
    <x v="2"/>
    <x v="1"/>
    <x v="2"/>
    <x v="0"/>
    <x v="1"/>
    <x v="0"/>
    <x v="0"/>
    <x v="0"/>
    <x v="0"/>
    <x v="0"/>
    <x v="0"/>
    <x v="1"/>
    <x v="1"/>
    <x v="1"/>
    <x v="1"/>
    <x v="0"/>
    <x v="1"/>
    <x v="0"/>
    <m/>
    <s v="Medical emergency"/>
    <m/>
    <m/>
    <m/>
    <m/>
    <m/>
    <x v="0"/>
    <x v="4"/>
    <s v="Food;Cloths;Medicine or medical expenses;Children's education"/>
    <s v="Food"/>
    <m/>
    <s v="Cloths"/>
    <s v="Medicine or medical expenses"/>
    <s v="Children's education"/>
    <x v="0"/>
    <x v="0"/>
    <x v="0"/>
    <x v="1"/>
    <x v="0"/>
    <x v="1"/>
    <x v="1"/>
    <x v="0"/>
    <x v="0"/>
    <x v="0"/>
    <x v="1"/>
    <x v="1"/>
    <x v="1"/>
    <x v="2"/>
    <x v="0"/>
    <x v="0"/>
    <x v="0"/>
    <x v="0"/>
    <x v="0"/>
    <x v="0"/>
    <x v="1"/>
    <x v="1"/>
    <x v="1"/>
    <x v="0"/>
    <x v="0"/>
    <x v="1"/>
    <x v="1"/>
    <x v="2"/>
    <m/>
    <m/>
    <x v="0"/>
    <x v="0"/>
    <x v="0"/>
    <x v="0"/>
    <x v="0"/>
    <x v="0"/>
    <x v="1"/>
    <x v="1"/>
    <x v="1"/>
    <x v="0"/>
    <x v="0"/>
    <x v="2"/>
    <x v="0"/>
    <s v="None of above / इनमे से कोई नहीं"/>
    <s v="None of above"/>
    <m/>
    <m/>
    <m/>
    <m/>
    <x v="1"/>
    <x v="4"/>
    <s v="Health hazards leading to chronic diseases / स्वास्थ्य संबंधी खतरे जो लम्बी समय वाले बीमारियों की ओर ले जाते हैं;Injuries from sharp objects / नुकीली वस्तुओं से चोट लगना;Injuries from lifting heavy weights / भारी वजन उठाने से चोट लगना;Dehydration / शरीर में पानी की कमी;Fear of road accidents / सड़क हादसों का डर;Threat of violence from common people / आम लोगों से हिंसा का खतरा;Dog bites / कुत्ते के द्वारा काटने का डर"/>
    <s v="Dehydration"/>
    <s v="Health hazards leading to chronic diseases"/>
    <s v="Injuries from sharp objects"/>
    <s v="Injuries from lifting heavy weights"/>
    <m/>
    <s v="Fear of road accidents"/>
    <s v="Dog bites"/>
    <m/>
    <s v="Threat of violence from common people"/>
    <x v="0"/>
    <s v="Financially insolvent / आर्थिक रूप से दिवालिया (पैसों की कमी)"/>
    <m/>
    <m/>
    <s v="Financially insolvent"/>
    <s v="Aapke mal ko apne ret se bechna"/>
    <s v="Gudagardi"/>
    <s v="Aapne ret se bechna"/>
  </r>
  <r>
    <n v="26"/>
    <s v="Komal"/>
    <x v="0"/>
    <x v="3"/>
    <x v="0"/>
    <n v="15"/>
    <x v="4"/>
    <x v="0"/>
    <x v="1"/>
    <s v="Means of Livlihood / आजीविका के साधन"/>
    <m/>
    <s v="Means of Livlihood "/>
    <m/>
    <m/>
    <m/>
    <x v="0"/>
    <m/>
    <x v="0"/>
    <x v="0"/>
    <x v="0"/>
    <x v="0"/>
    <x v="0"/>
    <x v="1"/>
    <x v="0"/>
    <x v="0"/>
    <m/>
    <x v="0"/>
    <x v="0"/>
    <m/>
    <x v="0"/>
    <m/>
    <m/>
    <m/>
    <m/>
    <m/>
    <m/>
    <x v="1"/>
    <x v="0"/>
    <x v="1"/>
    <x v="0"/>
    <s v="HDPE (Dabba plastic);Mix Plastic (Guddi plastic);Polypropylene (PP);Polyethylene Terephthalate (PET )Bottle;PE/HM (Kali panni )"/>
    <s v="HDPE (Dabba plastic)"/>
    <s v="Mix Plastic (Guddi plastic)"/>
    <s v="Polypropylene (PP)"/>
    <s v="Polyethylene Terephthalate (PET )Bottle"/>
    <s v="PE/HM (Kali panni )"/>
    <m/>
    <x v="0"/>
    <x v="0"/>
    <x v="0"/>
    <x v="0"/>
    <x v="0"/>
    <s v="Above 10 Kg"/>
    <m/>
    <x v="0"/>
    <x v="0"/>
    <x v="0"/>
    <x v="0"/>
    <x v="0"/>
    <m/>
    <m/>
    <x v="0"/>
    <s v="Newspaper/Raddi;Glass Bottles;Metal;E-Waste;Cardboard;Fabric waste"/>
    <s v="Newspaper/Raddi"/>
    <s v="Glass Bottles"/>
    <s v="Metal"/>
    <s v="E-Waste"/>
    <s v="Cardboard"/>
    <s v="Fabric waste"/>
    <m/>
    <x v="1"/>
    <x v="0"/>
    <x v="0"/>
    <x v="0"/>
    <x v="0"/>
    <x v="0"/>
    <x v="0"/>
    <x v="0"/>
    <x v="0"/>
    <m/>
    <x v="0"/>
    <x v="0"/>
    <x v="0"/>
    <x v="0"/>
    <x v="0"/>
    <x v="0"/>
    <x v="0"/>
    <x v="0"/>
    <x v="0"/>
    <x v="0"/>
    <x v="0"/>
    <x v="0"/>
    <x v="0"/>
    <x v="0"/>
    <x v="1"/>
    <x v="1"/>
    <x v="1"/>
    <x v="6"/>
    <x v="0"/>
    <m/>
    <m/>
    <m/>
    <m/>
    <m/>
    <m/>
    <m/>
    <x v="2"/>
    <x v="0"/>
    <s v="Food"/>
    <s v="Food"/>
    <m/>
    <m/>
    <m/>
    <m/>
    <x v="0"/>
    <x v="1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1"/>
    <x v="1"/>
    <x v="1"/>
    <x v="0"/>
    <x v="0"/>
    <x v="2"/>
    <m/>
    <m/>
    <x v="0"/>
    <x v="0"/>
    <x v="0"/>
    <x v="0"/>
    <x v="0"/>
    <x v="0"/>
    <x v="0"/>
    <x v="0"/>
    <x v="0"/>
    <x v="0"/>
    <x v="1"/>
    <x v="0"/>
    <x v="0"/>
    <s v="Safety gear – gloves, masks, jackets;Safe drinking water;Sanitation facilities (toilets);A space to rest during the day"/>
    <m/>
    <s v="A space to rest during the day"/>
    <s v="Safety gear – gloves, masks, jackets"/>
    <s v="Safe drinking water"/>
    <s v="Sanitation facilities (toilets)"/>
    <x v="0"/>
    <x v="0"/>
    <m/>
    <m/>
    <m/>
    <m/>
    <m/>
    <m/>
    <m/>
    <m/>
    <m/>
    <m/>
    <x v="0"/>
    <s v="Financially insolvent / आर्थिक रूप से दिवालिया (पैसों की कमी)"/>
    <m/>
    <m/>
    <s v="Financially insolvent"/>
    <s v="Satisfied with salary"/>
    <s v="Nothing"/>
    <s v="Works together"/>
  </r>
  <r>
    <n v="27"/>
    <s v="Dharamveer Ravidas"/>
    <x v="1"/>
    <x v="2"/>
    <x v="0"/>
    <n v="12"/>
    <x v="3"/>
    <x v="0"/>
    <x v="1"/>
    <s v="Means of Livlihood / आजीविका के साधन;No other alternative source of income / आय का कोई अन्य वैकल्पिक स्रोत नहीं"/>
    <m/>
    <s v="Means of Livlihood "/>
    <m/>
    <s v="No other alternative source of income"/>
    <m/>
    <x v="0"/>
    <m/>
    <x v="0"/>
    <x v="0"/>
    <x v="0"/>
    <x v="0"/>
    <x v="0"/>
    <x v="1"/>
    <x v="0"/>
    <x v="0"/>
    <m/>
    <x v="4"/>
    <x v="0"/>
    <m/>
    <x v="0"/>
    <m/>
    <m/>
    <m/>
    <m/>
    <m/>
    <m/>
    <x v="5"/>
    <x v="5"/>
    <x v="1"/>
    <x v="0"/>
    <s v="HDPE (Dabba plastic);Mix Plastic (Guddi plastic);Polypropylene (PP);Polyethylene Terephthalate (PET )Bottle;PE/HM (Kali panni )"/>
    <s v="HDPE (Dabba plastic)"/>
    <s v="Mix Plastic (Guddi plastic)"/>
    <s v="Polypropylene (PP)"/>
    <s v="Polyethylene Terephthalate (PET )Bottle"/>
    <s v="PE/HM (Kali panni )"/>
    <m/>
    <x v="0"/>
    <x v="0"/>
    <x v="0"/>
    <x v="0"/>
    <x v="0"/>
    <m/>
    <m/>
    <x v="0"/>
    <x v="0"/>
    <x v="0"/>
    <x v="0"/>
    <x v="0"/>
    <m/>
    <m/>
    <x v="0"/>
    <s v="Newspaper/Raddi;Glass Bottles;Metal;E-Waste;Cardboard;Fabric waste"/>
    <s v="Newspaper/Raddi"/>
    <s v="Glass Bottles"/>
    <s v="Metal"/>
    <s v="E-Waste"/>
    <s v="Cardboard"/>
    <s v="Fabric waste"/>
    <m/>
    <x v="1"/>
    <x v="0"/>
    <x v="0"/>
    <x v="0"/>
    <x v="0"/>
    <x v="0"/>
    <x v="0"/>
    <x v="0"/>
    <x v="0"/>
    <m/>
    <x v="7"/>
    <x v="0"/>
    <x v="0"/>
    <x v="0"/>
    <x v="0"/>
    <x v="0"/>
    <x v="1"/>
    <x v="1"/>
    <x v="0"/>
    <x v="0"/>
    <x v="1"/>
    <x v="2"/>
    <x v="4"/>
    <x v="0"/>
    <x v="1"/>
    <x v="1"/>
    <x v="1"/>
    <x v="6"/>
    <x v="0"/>
    <m/>
    <m/>
    <m/>
    <m/>
    <m/>
    <m/>
    <m/>
    <x v="1"/>
    <x v="1"/>
    <s v="Food"/>
    <s v="Food"/>
    <m/>
    <m/>
    <m/>
    <m/>
    <x v="0"/>
    <x v="0"/>
    <x v="0"/>
    <x v="0"/>
    <x v="0"/>
    <x v="0"/>
    <x v="0"/>
    <x v="0"/>
    <x v="0"/>
    <x v="0"/>
    <x v="0"/>
    <x v="0"/>
    <x v="0"/>
    <x v="0"/>
    <x v="0"/>
    <x v="1"/>
    <x v="1"/>
    <x v="1"/>
    <x v="0"/>
    <x v="0"/>
    <x v="0"/>
    <x v="0"/>
    <x v="1"/>
    <x v="0"/>
    <x v="0"/>
    <x v="0"/>
    <x v="1"/>
    <x v="0"/>
    <m/>
    <m/>
    <x v="0"/>
    <x v="0"/>
    <x v="0"/>
    <x v="0"/>
    <x v="0"/>
    <x v="0"/>
    <x v="0"/>
    <x v="0"/>
    <x v="0"/>
    <x v="0"/>
    <x v="1"/>
    <x v="0"/>
    <x v="0"/>
    <s v="Safety gear – gloves, masks, jackets;Safe drinking water;Sanitation facilities (toilets);A space to rest during the day"/>
    <m/>
    <s v="A space to rest during the day"/>
    <s v="Safety gear – gloves, masks, jackets"/>
    <s v="Safe drinking water"/>
    <s v="Sanitation facilities (toilets)"/>
    <x v="0"/>
    <x v="0"/>
    <s v="Health hazards leading to chronic diseases / स्वास्थ्य संबंधी खतरे जो लम्बी समय वाले बीमारियों की ओर ले जाते हैं;Injuries from sharp objects / नुकीली वस्तुओं से चोट लगना;Injuries from lifting heavy weights / भारी वजन उठाने से चोट लगना"/>
    <m/>
    <s v="Health hazards leading to chronic diseases"/>
    <s v="Injuries from sharp objects"/>
    <s v="Injuries from lifting heavy weights"/>
    <m/>
    <m/>
    <m/>
    <m/>
    <m/>
    <x v="0"/>
    <s v="Financially insolvent / आर्थिक रूप से दिवालिया (पैसों की कमी);Unaware of existing government health insurance schemes / मौजूदा सरकारी स्वास्थ्य बीमा योजनाओं से अनजान"/>
    <s v="Unaware of existing government health insurance schemes"/>
    <m/>
    <s v="Financially insolvent"/>
    <s v="Education is a cause"/>
    <s v="Unhygienic work"/>
    <s v="Weekly get payment for daily expenses"/>
  </r>
  <r>
    <n v="28"/>
    <s v="Sabina"/>
    <x v="0"/>
    <x v="0"/>
    <x v="2"/>
    <n v="34"/>
    <x v="0"/>
    <x v="1"/>
    <x v="2"/>
    <s v="Means of Livlihood / आजीविका के साधन;No other alternative source of income / आय का कोई अन्य वैकल्पिक स्रोत नहीं;Existing family business / मौजूदा पारिवारिक व्यवसाय;Peer pressure / साथियों का दबाव"/>
    <s v="Existing family business"/>
    <s v="Means of Livlihood "/>
    <s v="Peer pressure"/>
    <s v="No other alternative source of income"/>
    <m/>
    <x v="0"/>
    <m/>
    <x v="2"/>
    <x v="2"/>
    <x v="2"/>
    <x v="1"/>
    <x v="1"/>
    <x v="1"/>
    <x v="2"/>
    <x v="0"/>
    <s v="Fruit/ Vegetable Vendors"/>
    <x v="0"/>
    <x v="0"/>
    <s v="1-2 days a week"/>
    <x v="2"/>
    <s v="Location of buyer"/>
    <s v="Location of buyer"/>
    <m/>
    <m/>
    <m/>
    <m/>
    <x v="1"/>
    <x v="0"/>
    <x v="1"/>
    <x v="0"/>
    <s v="HDPE (Dabba plastic);Mix Plastic (Guddi plastic);Polypropylene (PP);Polyethylene Terephthalate (PET )Bottle"/>
    <s v="HDPE (Dabba plastic)"/>
    <s v="Mix Plastic (Guddi plastic)"/>
    <s v="Polypropylene (PP)"/>
    <s v="Polyethylene Terephthalate (PET )Bottle"/>
    <m/>
    <m/>
    <x v="4"/>
    <x v="0"/>
    <x v="1"/>
    <x v="4"/>
    <x v="1"/>
    <m/>
    <m/>
    <x v="3"/>
    <x v="3"/>
    <x v="3"/>
    <x v="3"/>
    <x v="0"/>
    <m/>
    <m/>
    <x v="0"/>
    <s v="Glass Bottles;Metal;Mobiles mobiles play"/>
    <m/>
    <s v="Glass Bottles"/>
    <s v="Metal"/>
    <m/>
    <m/>
    <m/>
    <s v="Mobiles mobiles play"/>
    <x v="4"/>
    <x v="1"/>
    <x v="0"/>
    <x v="1"/>
    <x v="3"/>
    <x v="3"/>
    <x v="3"/>
    <x v="3"/>
    <x v="4"/>
    <m/>
    <x v="3"/>
    <x v="2"/>
    <x v="2"/>
    <x v="0"/>
    <x v="0"/>
    <x v="0"/>
    <x v="2"/>
    <x v="2"/>
    <x v="0"/>
    <x v="0"/>
    <x v="0"/>
    <x v="0"/>
    <x v="2"/>
    <x v="1"/>
    <x v="1"/>
    <x v="0"/>
    <x v="0"/>
    <x v="1"/>
    <x v="0"/>
    <m/>
    <s v="Medical emergency"/>
    <m/>
    <m/>
    <m/>
    <m/>
    <m/>
    <x v="0"/>
    <x v="4"/>
    <s v="Food;Medicine or medical expenses"/>
    <s v="Food"/>
    <m/>
    <m/>
    <s v="Medicine or medical expenses"/>
    <m/>
    <x v="0"/>
    <x v="1"/>
    <x v="0"/>
    <x v="1"/>
    <x v="1"/>
    <x v="1"/>
    <x v="1"/>
    <x v="0"/>
    <x v="0"/>
    <x v="0"/>
    <x v="0"/>
    <x v="0"/>
    <x v="0"/>
    <x v="0"/>
    <x v="0"/>
    <x v="0"/>
    <x v="1"/>
    <x v="0"/>
    <x v="0"/>
    <x v="0"/>
    <x v="1"/>
    <x v="1"/>
    <x v="1"/>
    <x v="1"/>
    <x v="1"/>
    <x v="2"/>
    <x v="1"/>
    <x v="0"/>
    <m/>
    <m/>
    <x v="0"/>
    <x v="0"/>
    <x v="0"/>
    <x v="0"/>
    <x v="0"/>
    <x v="0"/>
    <x v="0"/>
    <x v="0"/>
    <x v="0"/>
    <x v="1"/>
    <x v="2"/>
    <x v="2"/>
    <x v="0"/>
    <s v="None of above / इनमे से कोई नहीं"/>
    <s v="None of above"/>
    <m/>
    <m/>
    <m/>
    <m/>
    <x v="1"/>
    <x v="1"/>
    <s v="Health hazards leading to chronic diseases / स्वास्थ्य संबंधी खतरे जो लम्बी समय वाले बीमारियों की ओर ले जाते हैं;Injuries from sharp objects / नुकीली वस्तुओं से चोट लगना;Injuries from lifting heavy weights / भारी वजन उठाने से चोट लगना;Dehydration / शरीर में पानी की कमी;Fear of road accidents / सड़क हादसों का डर;Threat of violence from common people / आम लोगों से हिंसा का खतरा;Dog bites / कुत्ते के द्वारा काटने का डर"/>
    <s v="Dehydration"/>
    <s v="Health hazards leading to chronic diseases"/>
    <s v="Injuries from sharp objects"/>
    <s v="Injuries from lifting heavy weights"/>
    <m/>
    <s v="Fear of road accidents"/>
    <s v="Dog bites"/>
    <m/>
    <s v="Threat of violence from common people"/>
    <x v="0"/>
    <s v="Financially insolvent / आर्थिक रूप से दिवालिया (पैसों की कमी);Unaware of existing government health insurance schemes / मौजूदा सरकारी स्वास्थ्य बीमा योजनाओं से अनजान"/>
    <s v="Unaware of existing government health insurance schemes"/>
    <m/>
    <s v="Financially insolvent"/>
    <s v="Koi pareshani nahin"/>
    <s v="Badbu ka aana"/>
    <s v="Kisi ki majduri Na Karna apni marji se kam karna"/>
  </r>
  <r>
    <n v="29"/>
    <s v="Neelam"/>
    <x v="0"/>
    <x v="0"/>
    <x v="2"/>
    <n v="20"/>
    <x v="2"/>
    <x v="1"/>
    <x v="2"/>
    <s v="Means of Livlihood / आजीविका के साधन;No other alternative source of income / आय का कोई अन्य वैकल्पिक स्रोत नहीं"/>
    <m/>
    <s v="Means of Livlihood "/>
    <m/>
    <s v="No other alternative source of income"/>
    <m/>
    <x v="0"/>
    <m/>
    <x v="3"/>
    <x v="0"/>
    <x v="0"/>
    <x v="2"/>
    <x v="1"/>
    <x v="1"/>
    <x v="1"/>
    <x v="0"/>
    <m/>
    <x v="1"/>
    <x v="1"/>
    <s v="3-4 days a week"/>
    <x v="2"/>
    <s v="Through word of mouth;Location of buyer;Time duration of payment"/>
    <s v="Location of buyer"/>
    <s v="Through word of mouth"/>
    <s v="Time duration of payment"/>
    <m/>
    <m/>
    <x v="3"/>
    <x v="3"/>
    <x v="1"/>
    <x v="0"/>
    <s v="HDPE (Dabba plastic);Mix Plastic (Guddi plastic);Polypropylene (PP);Polyethylene Terephthalate (PET )Bottle;PE/HM (Kali panni )"/>
    <s v="HDPE (Dabba plastic)"/>
    <s v="Mix Plastic (Guddi plastic)"/>
    <s v="Polypropylene (PP)"/>
    <s v="Polyethylene Terephthalate (PET )Bottle"/>
    <s v="PE/HM (Kali panni )"/>
    <m/>
    <x v="3"/>
    <x v="4"/>
    <x v="5"/>
    <x v="4"/>
    <x v="3"/>
    <m/>
    <m/>
    <x v="1"/>
    <x v="4"/>
    <x v="3"/>
    <x v="3"/>
    <x v="2"/>
    <m/>
    <m/>
    <x v="0"/>
    <s v="Glass Bottles;Metal"/>
    <m/>
    <s v="Glass Bottles"/>
    <s v="Metal"/>
    <m/>
    <m/>
    <m/>
    <m/>
    <x v="3"/>
    <x v="1"/>
    <x v="1"/>
    <x v="1"/>
    <x v="1"/>
    <x v="3"/>
    <x v="1"/>
    <x v="3"/>
    <x v="1"/>
    <m/>
    <x v="4"/>
    <x v="1"/>
    <x v="1"/>
    <x v="0"/>
    <x v="0"/>
    <x v="0"/>
    <x v="3"/>
    <x v="0"/>
    <x v="0"/>
    <x v="2"/>
    <x v="0"/>
    <x v="0"/>
    <x v="5"/>
    <x v="1"/>
    <x v="1"/>
    <x v="1"/>
    <x v="0"/>
    <x v="9"/>
    <x v="0"/>
    <m/>
    <s v="Medical emergency"/>
    <m/>
    <s v="To pay off a pre-existing debt"/>
    <m/>
    <m/>
    <m/>
    <x v="0"/>
    <x v="4"/>
    <s v="Food;Medicine or medical expenses"/>
    <s v="Food"/>
    <m/>
    <m/>
    <s v="Medicine or medical expenses"/>
    <m/>
    <x v="1"/>
    <x v="0"/>
    <x v="0"/>
    <x v="1"/>
    <x v="0"/>
    <x v="0"/>
    <x v="1"/>
    <x v="0"/>
    <x v="0"/>
    <x v="1"/>
    <x v="0"/>
    <x v="1"/>
    <x v="1"/>
    <x v="2"/>
    <x v="1"/>
    <x v="0"/>
    <x v="1"/>
    <x v="1"/>
    <x v="0"/>
    <x v="2"/>
    <x v="1"/>
    <x v="1"/>
    <x v="1"/>
    <x v="0"/>
    <x v="0"/>
    <x v="1"/>
    <x v="1"/>
    <x v="0"/>
    <m/>
    <m/>
    <x v="0"/>
    <x v="0"/>
    <x v="0"/>
    <x v="1"/>
    <x v="1"/>
    <x v="1"/>
    <x v="1"/>
    <x v="2"/>
    <x v="1"/>
    <x v="1"/>
    <x v="1"/>
    <x v="0"/>
    <x v="1"/>
    <s v="None of above / इनमे से कोई नहीं"/>
    <s v="None of above"/>
    <m/>
    <m/>
    <m/>
    <m/>
    <x v="1"/>
    <x v="1"/>
    <s v="Health hazards leading to chronic diseases / स्वास्थ्य संबंधी खतरे जो लम्बी समय वाले बीमारियों की ओर ले जाते हैं;Injuries from sharp objects / नुकीली वस्तुओं से चोट लगना;Injuries from lifting heavy weights / भारी वजन उठाने से चोट लगना;Dehydration / शरीर में पानी की कमी"/>
    <s v="Dehydration"/>
    <s v="Health hazards leading to chronic diseases"/>
    <s v="Injuries from sharp objects"/>
    <s v="Injuries from lifting heavy weights"/>
    <m/>
    <m/>
    <m/>
    <m/>
    <m/>
    <x v="0"/>
    <s v="Financially insolvent / आर्थिक रूप से दिवालिया (पैसों की कमी);Unaware of existing government health insurance schemes / मौजूदा सरकारी स्वास्थ्य बीमा योजनाओं से अनजान"/>
    <s v="Unaware of existing government health insurance schemes"/>
    <m/>
    <s v="Financially insolvent"/>
    <s v="Rate nahi milta hai"/>
    <s v="Accident ka khatra, badbu bhaut aati hai, "/>
    <m/>
  </r>
  <r>
    <n v="30"/>
    <s v="Sharda Khatoon"/>
    <x v="0"/>
    <x v="4"/>
    <x v="2"/>
    <n v="65"/>
    <x v="5"/>
    <x v="0"/>
    <x v="1"/>
    <s v="Means of Livlihood / आजीविका के साधन;No other alternative source of income / आय का कोई अन्य वैकल्पिक स्रोत नहीं"/>
    <m/>
    <s v="Means of Livlihood "/>
    <m/>
    <s v="No other alternative source of income"/>
    <m/>
    <x v="0"/>
    <m/>
    <x v="0"/>
    <x v="0"/>
    <x v="0"/>
    <x v="0"/>
    <x v="0"/>
    <x v="1"/>
    <x v="0"/>
    <x v="0"/>
    <m/>
    <x v="0"/>
    <x v="0"/>
    <m/>
    <x v="0"/>
    <m/>
    <m/>
    <m/>
    <m/>
    <m/>
    <m/>
    <x v="2"/>
    <x v="0"/>
    <x v="1"/>
    <x v="0"/>
    <s v="HDPE (Dabba plastic);Mix Plastic (Guddi plastic);Polypropylene (PP);Polyethylene Terephthalate (PET )Bottle;PE/HM (Kali panni )"/>
    <s v="HDPE (Dabba plastic)"/>
    <s v="Mix Plastic (Guddi plastic)"/>
    <s v="Polypropylene (PP)"/>
    <s v="Polyethylene Terephthalate (PET )Bottle"/>
    <s v="PE/HM (Kali panni )"/>
    <m/>
    <x v="0"/>
    <x v="0"/>
    <x v="0"/>
    <x v="0"/>
    <x v="0"/>
    <m/>
    <m/>
    <x v="0"/>
    <x v="0"/>
    <x v="0"/>
    <x v="0"/>
    <x v="0"/>
    <m/>
    <m/>
    <x v="0"/>
    <s v="Newspaper/Raddi;Glass Bottles;Metal;E-Waste;Cardboard;Fabric waste"/>
    <s v="Newspaper/Raddi"/>
    <s v="Glass Bottles"/>
    <s v="Metal"/>
    <s v="E-Waste"/>
    <s v="Cardboard"/>
    <s v="Fabric waste"/>
    <m/>
    <x v="1"/>
    <x v="0"/>
    <x v="0"/>
    <x v="0"/>
    <x v="0"/>
    <x v="0"/>
    <x v="0"/>
    <x v="0"/>
    <x v="0"/>
    <m/>
    <x v="0"/>
    <x v="0"/>
    <x v="0"/>
    <x v="0"/>
    <x v="0"/>
    <x v="0"/>
    <x v="0"/>
    <x v="0"/>
    <x v="0"/>
    <x v="0"/>
    <x v="1"/>
    <x v="2"/>
    <x v="0"/>
    <x v="0"/>
    <x v="2"/>
    <x v="0"/>
    <x v="0"/>
    <x v="10"/>
    <x v="1"/>
    <m/>
    <m/>
    <m/>
    <m/>
    <m/>
    <m/>
    <m/>
    <x v="0"/>
    <x v="4"/>
    <s v="Food"/>
    <s v="Food"/>
    <m/>
    <m/>
    <m/>
    <m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1"/>
    <x v="0"/>
    <x v="1"/>
    <x v="1"/>
    <x v="1"/>
    <x v="0"/>
    <x v="0"/>
    <x v="1"/>
    <x v="1"/>
    <x v="0"/>
    <s v="Yes"/>
    <s v="Temporary Tent"/>
    <x v="0"/>
    <x v="0"/>
    <x v="0"/>
    <x v="0"/>
    <x v="0"/>
    <x v="0"/>
    <x v="0"/>
    <x v="0"/>
    <x v="0"/>
    <x v="0"/>
    <x v="1"/>
    <x v="0"/>
    <x v="0"/>
    <s v="Safety gear – gloves, masks, jackets;Safe drinking water;Sanitation facilities (toilets);A space to rest during the day"/>
    <m/>
    <s v="A space to rest during the day"/>
    <s v="Safety gear – gloves, masks, jackets"/>
    <s v="Safe drinking water"/>
    <s v="Sanitation facilities (toilets)"/>
    <x v="0"/>
    <x v="0"/>
    <s v="Health hazards leading to chronic diseases / स्वास्थ्य संबंधी खतरे जो लम्बी समय वाले बीमारियों की ओर ले जाते हैं;Injuries from sharp objects / नुकीली वस्तुओं से चोट लगना;Injuries from lifting heavy weights / भारी वजन उठाने से चोट लगना;Skin diseases / चर्म रोग"/>
    <m/>
    <s v="Health hazards leading to chronic diseases"/>
    <s v="Injuries from sharp objects"/>
    <s v="Injuries from lifting heavy weights"/>
    <m/>
    <m/>
    <m/>
    <s v="Skin diseases"/>
    <m/>
    <x v="0"/>
    <s v="Financially insolvent / आर्थिक रूप से दिवालिया (पैसों की कमी);Unaware of existing government health insurance schemes / मौजूदा सरकारी स्वास्थ्य बीमा योजनाओं से अनजान"/>
    <s v="Unaware of existing government health insurance schemes"/>
    <m/>
    <s v="Financially insolvent"/>
    <s v="uneducated and lack of skills"/>
    <s v="Unhygienic work"/>
    <s v="Segregation if dry waste"/>
  </r>
  <r>
    <n v="31"/>
    <s v="Shabreen"/>
    <x v="0"/>
    <x v="2"/>
    <x v="2"/>
    <n v="4"/>
    <x v="3"/>
    <x v="3"/>
    <x v="3"/>
    <s v="Existing family business / मौजूदा पारिवारिक व्यवसाय"/>
    <s v="Existing family business"/>
    <m/>
    <m/>
    <m/>
    <m/>
    <x v="0"/>
    <m/>
    <x v="2"/>
    <x v="2"/>
    <x v="2"/>
    <x v="2"/>
    <x v="1"/>
    <x v="1"/>
    <x v="2"/>
    <x v="0"/>
    <s v="Fruit/ Vegetable Vendors"/>
    <x v="1"/>
    <x v="3"/>
    <s v="More than 5 days a week"/>
    <x v="2"/>
    <s v="Location of buyer"/>
    <s v="Location of buyer"/>
    <m/>
    <m/>
    <m/>
    <m/>
    <x v="3"/>
    <x v="3"/>
    <x v="1"/>
    <x v="0"/>
    <s v="Mix Plastic (Guddi plastic);Polyethylene Terephthalate (PET )Bottle"/>
    <m/>
    <s v="Mix Plastic (Guddi plastic)"/>
    <s v="Polypropylene (PP)"/>
    <s v="Polyethylene Terephthalate (PET )Bottle"/>
    <m/>
    <m/>
    <x v="3"/>
    <x v="4"/>
    <x v="1"/>
    <x v="2"/>
    <x v="1"/>
    <m/>
    <m/>
    <x v="1"/>
    <x v="4"/>
    <x v="0"/>
    <x v="5"/>
    <x v="0"/>
    <m/>
    <m/>
    <x v="1"/>
    <s v="Glass Bottles;E-Waste"/>
    <m/>
    <s v="Glass Bottles"/>
    <m/>
    <s v="E-Waste"/>
    <m/>
    <m/>
    <m/>
    <x v="4"/>
    <x v="2"/>
    <x v="2"/>
    <x v="1"/>
    <x v="3"/>
    <x v="1"/>
    <x v="4"/>
    <x v="3"/>
    <x v="4"/>
    <m/>
    <x v="2"/>
    <x v="2"/>
    <x v="1"/>
    <x v="0"/>
    <x v="0"/>
    <x v="0"/>
    <x v="0"/>
    <x v="0"/>
    <x v="1"/>
    <x v="0"/>
    <x v="0"/>
    <x v="4"/>
    <x v="0"/>
    <x v="1"/>
    <x v="1"/>
    <x v="1"/>
    <x v="1"/>
    <x v="11"/>
    <x v="0"/>
    <m/>
    <m/>
    <m/>
    <m/>
    <s v="No Loan"/>
    <m/>
    <m/>
    <x v="0"/>
    <x v="3"/>
    <s v="Food;Medicine or medical expenses"/>
    <s v="Food"/>
    <m/>
    <m/>
    <s v="Medicine or medical expenses"/>
    <m/>
    <x v="0"/>
    <x v="1"/>
    <x v="0"/>
    <x v="0"/>
    <x v="0"/>
    <x v="1"/>
    <x v="1"/>
    <x v="0"/>
    <x v="1"/>
    <x v="1"/>
    <x v="1"/>
    <x v="1"/>
    <x v="1"/>
    <x v="2"/>
    <x v="1"/>
    <x v="1"/>
    <x v="0"/>
    <x v="0"/>
    <x v="0"/>
    <x v="0"/>
    <x v="0"/>
    <x v="0"/>
    <x v="0"/>
    <x v="1"/>
    <x v="1"/>
    <x v="0"/>
    <x v="1"/>
    <x v="1"/>
    <m/>
    <m/>
    <x v="1"/>
    <x v="0"/>
    <x v="0"/>
    <x v="0"/>
    <x v="0"/>
    <x v="0"/>
    <x v="0"/>
    <x v="0"/>
    <x v="0"/>
    <x v="1"/>
    <x v="2"/>
    <x v="2"/>
    <x v="1"/>
    <s v="None of above / इनमे से कोई नहीं"/>
    <s v="None of above"/>
    <m/>
    <m/>
    <m/>
    <m/>
    <x v="1"/>
    <x v="1"/>
    <s v="Health hazards leading to chronic diseases / स्वास्थ्य संबंधी खतरे जो लम्बी समय वाले बीमारियों की ओर ले जाते हैं;Injuries from sharp objects / नुकीली वस्तुओं से चोट लगना;Injuries from lifting heavy weights / भारी वजन उठाने से चोट लगना;Fear of road accidents / सड़क हादसों का डर;Threat of violence from common people / आम लोगों से हिंसा का खतरा"/>
    <m/>
    <s v="Health hazards leading to chronic diseases"/>
    <s v="Injuries from sharp objects"/>
    <s v="Injuries from lifting heavy weights"/>
    <m/>
    <s v="Fear of road accidents"/>
    <m/>
    <m/>
    <s v="Threat of violence from common people"/>
    <x v="0"/>
    <s v="Financially insolvent / आर्थिक रूप से दिवालिया (पैसों की कमी);Unaware of existing government health insurance schemes / मौजूदा सरकारी स्वास्थ्य बीमा योजनाओं से अनजान"/>
    <s v="Unaware of existing government health insurance schemes"/>
    <m/>
    <s v="Financially insolvent"/>
    <s v="Choti bachi"/>
    <s v="Bacchon ka bimar hona"/>
    <s v="Marji se kam karna"/>
  </r>
  <r>
    <n v="32"/>
    <s v="Suman"/>
    <x v="0"/>
    <x v="1"/>
    <x v="1"/>
    <n v="34"/>
    <x v="0"/>
    <x v="0"/>
    <x v="1"/>
    <s v="Means of Livlihood / आजीविका के साधन;No other alternative source of income / आय का कोई अन्य वैकल्पिक स्रोत नहीं"/>
    <m/>
    <s v="Means of Livlihood "/>
    <m/>
    <s v="No other alternative source of income"/>
    <m/>
    <x v="0"/>
    <m/>
    <x v="0"/>
    <x v="0"/>
    <x v="0"/>
    <x v="0"/>
    <x v="0"/>
    <x v="1"/>
    <x v="0"/>
    <x v="0"/>
    <m/>
    <x v="0"/>
    <x v="0"/>
    <m/>
    <x v="0"/>
    <m/>
    <m/>
    <m/>
    <m/>
    <m/>
    <m/>
    <x v="2"/>
    <x v="0"/>
    <x v="1"/>
    <x v="0"/>
    <s v="HDPE (Dabba plastic);Mix Plastic (Guddi plastic);Polypropylene (PP);Polyethylene Terephthalate (PET )Bottle;PE/HM (Kali panni )"/>
    <s v="HDPE (Dabba plastic)"/>
    <s v="Mix Plastic (Guddi plastic)"/>
    <s v="Polypropylene (PP)"/>
    <s v="Polyethylene Terephthalate (PET )Bottle"/>
    <s v="PE/HM (Kali panni )"/>
    <m/>
    <x v="0"/>
    <x v="0"/>
    <x v="0"/>
    <x v="0"/>
    <x v="0"/>
    <m/>
    <m/>
    <x v="0"/>
    <x v="0"/>
    <x v="0"/>
    <x v="0"/>
    <x v="0"/>
    <m/>
    <m/>
    <x v="0"/>
    <s v="Newspaper/Raddi;Glass Bottles;Metal;E-Waste;Cardboard;Fabric waste"/>
    <s v="Newspaper/Raddi"/>
    <s v="Glass Bottles"/>
    <s v="Metal"/>
    <s v="E-Waste"/>
    <s v="Cardboard"/>
    <s v="Fabric waste"/>
    <m/>
    <x v="1"/>
    <x v="0"/>
    <x v="0"/>
    <x v="0"/>
    <x v="0"/>
    <x v="0"/>
    <x v="0"/>
    <x v="0"/>
    <x v="0"/>
    <m/>
    <x v="0"/>
    <x v="0"/>
    <x v="0"/>
    <x v="0"/>
    <x v="0"/>
    <x v="0"/>
    <x v="0"/>
    <x v="0"/>
    <x v="0"/>
    <x v="0"/>
    <x v="1"/>
    <x v="2"/>
    <x v="0"/>
    <x v="0"/>
    <x v="1"/>
    <x v="1"/>
    <x v="1"/>
    <x v="6"/>
    <x v="0"/>
    <m/>
    <m/>
    <m/>
    <m/>
    <m/>
    <m/>
    <m/>
    <x v="2"/>
    <x v="4"/>
    <s v="Food;House rent, Electricity Bill, Water and others"/>
    <s v="Food"/>
    <s v="House rent, Electricity Bill, Water and others"/>
    <m/>
    <m/>
    <m/>
    <x v="0"/>
    <x v="0"/>
    <x v="0"/>
    <x v="1"/>
    <x v="0"/>
    <x v="0"/>
    <x v="0"/>
    <x v="0"/>
    <x v="0"/>
    <x v="0"/>
    <x v="0"/>
    <x v="0"/>
    <x v="0"/>
    <x v="0"/>
    <x v="0"/>
    <x v="0"/>
    <x v="1"/>
    <x v="1"/>
    <x v="1"/>
    <x v="0"/>
    <x v="1"/>
    <x v="1"/>
    <x v="1"/>
    <x v="0"/>
    <x v="0"/>
    <x v="1"/>
    <x v="1"/>
    <x v="0"/>
    <m/>
    <m/>
    <x v="0"/>
    <x v="0"/>
    <x v="0"/>
    <x v="0"/>
    <x v="0"/>
    <x v="0"/>
    <x v="0"/>
    <x v="0"/>
    <x v="0"/>
    <x v="0"/>
    <x v="2"/>
    <x v="0"/>
    <x v="0"/>
    <s v="Safety gear – gloves, masks, jackets;Safe drinking water;Sanitation facilities (toilets);A space to rest during the day"/>
    <m/>
    <s v="A space to rest during the day"/>
    <s v="Safety gear – gloves, masks, jackets"/>
    <s v="Safe drinking water"/>
    <s v="Sanitation facilities (toilets)"/>
    <x v="0"/>
    <x v="0"/>
    <s v="Health hazards leading to chronic diseases / स्वास्थ्य संबंधी खतरे जो लम्बी समय वाले बीमारियों की ओर ले जाते हैं;Injuries from sharp objects / नुकीली वस्तुओं से चोट लगना;Injuries from lifting heavy weights / भारी वजन उठाने से चोट लगना;Skin diseases / चर्म रोग"/>
    <m/>
    <s v="Health hazards leading to chronic diseases"/>
    <s v="Injuries from sharp objects"/>
    <s v="Injuries from lifting heavy weights"/>
    <m/>
    <m/>
    <m/>
    <s v="Skin diseases"/>
    <m/>
    <x v="0"/>
    <s v="Financially insolvent / आर्थिक रूप से दिवालिया (पैसों की कमी);Unaware of existing government health insurance schemes / मौजूदा सरकारी स्वास्थ्य बीमा योजनाओं से अनजान"/>
    <s v="Unaware of existing government health insurance schemes"/>
    <m/>
    <s v="Financially insolvent"/>
    <s v="Unskilled and Uneducated"/>
    <s v="Nothing"/>
    <s v="Working with other women if group"/>
  </r>
  <r>
    <n v="33"/>
    <s v="Meena"/>
    <x v="0"/>
    <x v="2"/>
    <x v="0"/>
    <n v="24"/>
    <x v="2"/>
    <x v="0"/>
    <x v="1"/>
    <s v="Means of Livlihood / आजीविका के साधन;No other alternative source of income / आय का कोई अन्य वैकल्पिक स्रोत नहीं"/>
    <m/>
    <s v="Means of Livlihood "/>
    <m/>
    <s v="No other alternative source of income"/>
    <m/>
    <x v="0"/>
    <m/>
    <x v="0"/>
    <x v="0"/>
    <x v="0"/>
    <x v="0"/>
    <x v="0"/>
    <x v="1"/>
    <x v="0"/>
    <x v="0"/>
    <m/>
    <x v="0"/>
    <x v="0"/>
    <m/>
    <x v="0"/>
    <m/>
    <m/>
    <m/>
    <m/>
    <m/>
    <m/>
    <x v="5"/>
    <x v="0"/>
    <x v="1"/>
    <x v="0"/>
    <s v="HDPE (Dabba plastic);Mix Plastic (Guddi plastic);Polypropylene (PP);Polyethylene Terephthalate (PET )Bottle;PE/HM (Kali panni )"/>
    <s v="HDPE (Dabba plastic)"/>
    <s v="Mix Plastic (Guddi plastic)"/>
    <s v="Polypropylene (PP)"/>
    <s v="Polyethylene Terephthalate (PET )Bottle"/>
    <s v="PE/HM (Kali panni )"/>
    <m/>
    <x v="0"/>
    <x v="0"/>
    <x v="0"/>
    <x v="0"/>
    <x v="0"/>
    <m/>
    <m/>
    <x v="0"/>
    <x v="0"/>
    <x v="0"/>
    <x v="0"/>
    <x v="0"/>
    <m/>
    <m/>
    <x v="0"/>
    <s v="Newspaper/Raddi;Glass Bottles;Metal;E-Waste;Cardboard;Fabric waste"/>
    <s v="Newspaper/Raddi"/>
    <s v="Glass Bottles"/>
    <s v="Metal"/>
    <s v="E-Waste"/>
    <s v="Cardboard"/>
    <s v="Fabric waste"/>
    <m/>
    <x v="5"/>
    <x v="0"/>
    <x v="0"/>
    <x v="0"/>
    <x v="0"/>
    <x v="0"/>
    <x v="0"/>
    <x v="0"/>
    <x v="0"/>
    <m/>
    <x v="0"/>
    <x v="0"/>
    <x v="0"/>
    <x v="0"/>
    <x v="0"/>
    <x v="0"/>
    <x v="1"/>
    <x v="1"/>
    <x v="0"/>
    <x v="0"/>
    <x v="1"/>
    <x v="2"/>
    <x v="0"/>
    <x v="0"/>
    <x v="1"/>
    <x v="1"/>
    <x v="1"/>
    <x v="6"/>
    <x v="0"/>
    <m/>
    <m/>
    <m/>
    <m/>
    <m/>
    <m/>
    <m/>
    <x v="2"/>
    <x v="1"/>
    <s v="Food"/>
    <s v="Food"/>
    <m/>
    <m/>
    <m/>
    <m/>
    <x v="0"/>
    <x v="0"/>
    <x v="0"/>
    <x v="1"/>
    <x v="0"/>
    <x v="0"/>
    <x v="0"/>
    <x v="0"/>
    <x v="1"/>
    <x v="1"/>
    <x v="1"/>
    <x v="1"/>
    <x v="1"/>
    <x v="2"/>
    <x v="1"/>
    <x v="1"/>
    <x v="1"/>
    <x v="1"/>
    <x v="0"/>
    <x v="0"/>
    <x v="0"/>
    <x v="0"/>
    <x v="0"/>
    <x v="0"/>
    <x v="0"/>
    <x v="0"/>
    <x v="0"/>
    <x v="2"/>
    <m/>
    <m/>
    <x v="0"/>
    <x v="0"/>
    <x v="0"/>
    <x v="0"/>
    <x v="0"/>
    <x v="0"/>
    <x v="0"/>
    <x v="0"/>
    <x v="0"/>
    <x v="0"/>
    <x v="0"/>
    <x v="2"/>
    <x v="0"/>
    <s v="Safety gear – gloves, masks, jackets;Safe drinking water;Sanitation facilities (toilets);A space to rest during the day"/>
    <m/>
    <s v="A space to rest during the day"/>
    <s v="Safety gear – gloves, masks, jackets"/>
    <s v="Safe drinking water"/>
    <s v="Sanitation facilities (toilets)"/>
    <x v="0"/>
    <x v="0"/>
    <s v="Health hazards leading to chronic diseases / स्वास्थ्य संबंधी खतरे जो लम्बी समय वाले बीमारियों की ओर ले जाते हैं;Injuries from sharp objects / नुकीली वस्तुओं से चोट लगना;Injuries from lifting heavy weights / भारी वजन उठाने से चोट लगना"/>
    <m/>
    <s v="Health hazards leading to chronic diseases"/>
    <s v="Injuries from sharp objects"/>
    <s v="Injuries from lifting heavy weights"/>
    <m/>
    <m/>
    <m/>
    <m/>
    <m/>
    <x v="0"/>
    <s v="Financially insolvent / आर्थिक रूप से दिवालिया (पैसों की कमी);Unaware of existing government health insurance schemes / मौजूदा सरकारी स्वास्थ्य बीमा योजनाओं से अनजान"/>
    <s v="Unaware of existing government health insurance schemes"/>
    <m/>
    <s v="Financially insolvent"/>
    <s v="Uneducated and Unskilled"/>
    <s v="Mix waste"/>
    <s v="Working near by the home"/>
  </r>
  <r>
    <n v="34"/>
    <s v="Rizwana"/>
    <x v="0"/>
    <x v="0"/>
    <x v="3"/>
    <n v="18"/>
    <x v="4"/>
    <x v="0"/>
    <x v="1"/>
    <s v="Means of Livlihood / आजीविका के साधन;No other alternative source of income / आय का कोई अन्य वैकल्पिक स्रोत नहीं"/>
    <m/>
    <s v="Means of Livlihood "/>
    <m/>
    <s v="No other alternative source of income"/>
    <m/>
    <x v="0"/>
    <m/>
    <x v="0"/>
    <x v="2"/>
    <x v="2"/>
    <x v="1"/>
    <x v="0"/>
    <x v="1"/>
    <x v="0"/>
    <x v="0"/>
    <m/>
    <x v="0"/>
    <x v="0"/>
    <m/>
    <x v="0"/>
    <m/>
    <m/>
    <m/>
    <m/>
    <m/>
    <m/>
    <x v="5"/>
    <x v="0"/>
    <x v="1"/>
    <x v="0"/>
    <s v="HDPE (Dabba plastic);Mix Plastic (Guddi plastic);Polypropylene (PP);Polyethylene Terephthalate (PET )Bottle;PE/HM (Kali panni )"/>
    <s v="HDPE (Dabba plastic)"/>
    <s v="Mix Plastic (Guddi plastic)"/>
    <s v="Polypropylene (PP)"/>
    <s v="Polyethylene Terephthalate (PET )Bottle"/>
    <s v="PE/HM (Kali panni )"/>
    <m/>
    <x v="0"/>
    <x v="0"/>
    <x v="0"/>
    <x v="0"/>
    <x v="0"/>
    <m/>
    <m/>
    <x v="0"/>
    <x v="0"/>
    <x v="0"/>
    <x v="0"/>
    <x v="0"/>
    <m/>
    <m/>
    <x v="0"/>
    <s v="Newspaper/Raddi;Glass Bottles;Metal;E-Waste;Cardboard;Fabric waste"/>
    <s v="Newspaper/Raddi"/>
    <s v="Glass Bottles"/>
    <s v="Metal"/>
    <s v="E-Waste"/>
    <s v="Cardboard"/>
    <s v="Fabric waste"/>
    <m/>
    <x v="1"/>
    <x v="0"/>
    <x v="0"/>
    <x v="0"/>
    <x v="0"/>
    <x v="0"/>
    <x v="0"/>
    <x v="0"/>
    <x v="0"/>
    <m/>
    <x v="0"/>
    <x v="0"/>
    <x v="0"/>
    <x v="0"/>
    <x v="0"/>
    <x v="0"/>
    <x v="1"/>
    <x v="0"/>
    <x v="0"/>
    <x v="0"/>
    <x v="1"/>
    <x v="2"/>
    <x v="0"/>
    <x v="0"/>
    <x v="1"/>
    <x v="0"/>
    <x v="0"/>
    <x v="12"/>
    <x v="1"/>
    <m/>
    <m/>
    <m/>
    <m/>
    <m/>
    <m/>
    <m/>
    <x v="0"/>
    <x v="0"/>
    <s v="Food"/>
    <s v="Food"/>
    <m/>
    <m/>
    <m/>
    <m/>
    <x v="0"/>
    <x v="0"/>
    <x v="0"/>
    <x v="1"/>
    <x v="0"/>
    <x v="0"/>
    <x v="0"/>
    <x v="0"/>
    <x v="0"/>
    <x v="0"/>
    <x v="0"/>
    <x v="1"/>
    <x v="0"/>
    <x v="0"/>
    <x v="1"/>
    <x v="1"/>
    <x v="1"/>
    <x v="1"/>
    <x v="1"/>
    <x v="0"/>
    <x v="1"/>
    <x v="1"/>
    <x v="1"/>
    <x v="0"/>
    <x v="0"/>
    <x v="1"/>
    <x v="1"/>
    <x v="0"/>
    <m/>
    <m/>
    <x v="0"/>
    <x v="0"/>
    <x v="0"/>
    <x v="0"/>
    <x v="0"/>
    <x v="0"/>
    <x v="0"/>
    <x v="0"/>
    <x v="0"/>
    <x v="0"/>
    <x v="0"/>
    <x v="0"/>
    <x v="1"/>
    <s v="Safety gear – gloves, masks, jackets;Safe drinking water;Sanitation facilities (toilets);A space to rest during the day"/>
    <m/>
    <s v="A space to rest during the day"/>
    <s v="Safety gear – gloves, masks, jackets"/>
    <s v="Safe drinking water"/>
    <s v="Sanitation facilities (toilets)"/>
    <x v="0"/>
    <x v="0"/>
    <s v="Health hazards leading to chronic diseases / स्वास्थ्य संबंधी खतरे जो लम्बी समय वाले बीमारियों की ओर ले जाते हैं;Injuries from sharp objects / नुकीली वस्तुओं से चोट लगना"/>
    <m/>
    <s v="Health hazards leading to chronic diseases"/>
    <s v="Injuries from sharp objects"/>
    <m/>
    <m/>
    <m/>
    <m/>
    <m/>
    <m/>
    <x v="0"/>
    <s v="Financially insolvent / आर्थिक रूप से दिवालिया (पैसों की कमी);Unaware of existing government health insurance schemes / मौजूदा सरकारी स्वास्थ्य बीमा योजनाओं से अनजान"/>
    <s v="Unaware of existing government health insurance schemes"/>
    <m/>
    <s v="Financially insolvent"/>
    <s v="Uneducated and Lack of other skill, No other job avialable"/>
    <s v="Nothing"/>
    <s v="Working near by home"/>
  </r>
  <r>
    <n v="35"/>
    <s v="Shaurbh Kumar"/>
    <x v="1"/>
    <x v="1"/>
    <x v="1"/>
    <n v="22"/>
    <x v="2"/>
    <x v="0"/>
    <x v="1"/>
    <s v="Means of Livlihood / आजीविका के साधन"/>
    <m/>
    <s v="Means of Livlihood "/>
    <m/>
    <m/>
    <m/>
    <x v="0"/>
    <m/>
    <x v="0"/>
    <x v="0"/>
    <x v="0"/>
    <x v="0"/>
    <x v="0"/>
    <x v="1"/>
    <x v="4"/>
    <x v="0"/>
    <m/>
    <x v="4"/>
    <x v="0"/>
    <m/>
    <x v="0"/>
    <m/>
    <m/>
    <m/>
    <m/>
    <m/>
    <m/>
    <x v="1"/>
    <x v="5"/>
    <x v="1"/>
    <x v="0"/>
    <s v="HDPE (Dabba plastic);Mix Plastic (Guddi plastic);Polypropylene (PP);Polyethylene Terephthalate (PET )Bottle;PE/HM (Kali panni )"/>
    <s v="HDPE (Dabba plastic)"/>
    <s v="Mix Plastic (Guddi plastic)"/>
    <s v="Polypropylene (PP)"/>
    <s v="Polyethylene Terephthalate (PET )Bottle"/>
    <s v="PE/HM (Kali panni )"/>
    <m/>
    <x v="0"/>
    <x v="0"/>
    <x v="0"/>
    <x v="0"/>
    <x v="0"/>
    <m/>
    <m/>
    <x v="0"/>
    <x v="0"/>
    <x v="0"/>
    <x v="0"/>
    <x v="0"/>
    <m/>
    <m/>
    <x v="0"/>
    <s v="Newspaper/Raddi;Glass Bottles;Metal;E-Waste;Cardboard;Fabric waste"/>
    <s v="Newspaper/Raddi"/>
    <s v="Glass Bottles"/>
    <s v="Metal"/>
    <s v="E-Waste"/>
    <s v="Cardboard"/>
    <s v="Fabric waste"/>
    <m/>
    <x v="1"/>
    <x v="0"/>
    <x v="0"/>
    <x v="0"/>
    <x v="0"/>
    <x v="0"/>
    <x v="0"/>
    <x v="0"/>
    <x v="0"/>
    <m/>
    <x v="0"/>
    <x v="0"/>
    <x v="0"/>
    <x v="0"/>
    <x v="0"/>
    <x v="0"/>
    <x v="0"/>
    <x v="0"/>
    <x v="1"/>
    <x v="0"/>
    <x v="1"/>
    <x v="2"/>
    <x v="4"/>
    <x v="0"/>
    <x v="1"/>
    <x v="1"/>
    <x v="1"/>
    <x v="6"/>
    <x v="0"/>
    <m/>
    <m/>
    <m/>
    <m/>
    <m/>
    <m/>
    <m/>
    <x v="2"/>
    <x v="1"/>
    <s v="Food"/>
    <s v="Food"/>
    <m/>
    <m/>
    <m/>
    <m/>
    <x v="0"/>
    <x v="0"/>
    <x v="0"/>
    <x v="1"/>
    <x v="0"/>
    <x v="0"/>
    <x v="0"/>
    <x v="0"/>
    <x v="1"/>
    <x v="1"/>
    <x v="1"/>
    <x v="1"/>
    <x v="1"/>
    <x v="2"/>
    <x v="1"/>
    <x v="1"/>
    <x v="0"/>
    <x v="0"/>
    <x v="0"/>
    <x v="0"/>
    <x v="0"/>
    <x v="0"/>
    <x v="0"/>
    <x v="1"/>
    <x v="1"/>
    <x v="0"/>
    <x v="0"/>
    <x v="2"/>
    <m/>
    <m/>
    <x v="0"/>
    <x v="0"/>
    <x v="0"/>
    <x v="0"/>
    <x v="0"/>
    <x v="0"/>
    <x v="0"/>
    <x v="0"/>
    <x v="0"/>
    <x v="0"/>
    <x v="0"/>
    <x v="1"/>
    <x v="1"/>
    <s v="Safety gear – gloves, masks, jackets;Safe drinking water;Sanitation facilities (toilets);A space to rest during the day"/>
    <m/>
    <s v="A space to rest during the day"/>
    <s v="Safety gear – gloves, masks, jackets"/>
    <s v="Safe drinking water"/>
    <s v="Sanitation facilities (toilets)"/>
    <x v="0"/>
    <x v="0"/>
    <s v="Health hazards leading to chronic diseases / स्वास्थ्य संबंधी खतरे जो लम्बी समय वाले बीमारियों की ओर ले जाते हैं;Injuries from sharp objects / नुकीली वस्तुओं से चोट लगना;Injuries from lifting heavy weights / भारी वजन उठाने से चोट लगना"/>
    <m/>
    <s v="Health hazards leading to chronic diseases"/>
    <s v="Injuries from sharp objects"/>
    <s v="Injuries from lifting heavy weights"/>
    <m/>
    <m/>
    <m/>
    <m/>
    <m/>
    <x v="0"/>
    <s v="Financially insolvent / आर्थिक रूप से दिवालिया (पैसों की कमी)"/>
    <m/>
    <m/>
    <s v="Financially insolvent"/>
    <s v="Uneducated and lack of other skill, Shortage of capital"/>
    <s v="Nothing"/>
    <s v="Safe Environment"/>
  </r>
  <r>
    <n v="36"/>
    <s v="Sameena Begum"/>
    <x v="0"/>
    <x v="0"/>
    <x v="1"/>
    <n v="36"/>
    <x v="0"/>
    <x v="0"/>
    <x v="1"/>
    <s v="Means of Livlihood / आजीविका के साधन"/>
    <m/>
    <s v="Means of Livlihood "/>
    <m/>
    <m/>
    <m/>
    <x v="0"/>
    <m/>
    <x v="0"/>
    <x v="0"/>
    <x v="0"/>
    <x v="0"/>
    <x v="0"/>
    <x v="1"/>
    <x v="0"/>
    <x v="0"/>
    <m/>
    <x v="0"/>
    <x v="0"/>
    <m/>
    <x v="0"/>
    <m/>
    <m/>
    <m/>
    <m/>
    <m/>
    <m/>
    <x v="1"/>
    <x v="0"/>
    <x v="1"/>
    <x v="0"/>
    <s v="HDPE (Dabba plastic);Mix Plastic (Guddi plastic);Polypropylene (PP);Polyethylene Terephthalate (PET )Bottle;PE/HM (Kali panni )"/>
    <s v="HDPE (Dabba plastic)"/>
    <s v="Mix Plastic (Guddi plastic)"/>
    <s v="Polypropylene (PP)"/>
    <s v="Polyethylene Terephthalate (PET )Bottle"/>
    <s v="PE/HM (Kali panni )"/>
    <m/>
    <x v="0"/>
    <x v="0"/>
    <x v="0"/>
    <x v="0"/>
    <x v="0"/>
    <m/>
    <m/>
    <x v="0"/>
    <x v="0"/>
    <x v="0"/>
    <x v="0"/>
    <x v="0"/>
    <m/>
    <m/>
    <x v="0"/>
    <s v="Newspaper/Raddi;Glass Bottles;Metal;E-Waste;Cardboard;Fabric waste"/>
    <s v="Newspaper/Raddi"/>
    <s v="Glass Bottles"/>
    <s v="Metal"/>
    <s v="E-Waste"/>
    <s v="Cardboard"/>
    <s v="Fabric waste"/>
    <m/>
    <x v="1"/>
    <x v="0"/>
    <x v="0"/>
    <x v="0"/>
    <x v="0"/>
    <x v="0"/>
    <x v="0"/>
    <x v="0"/>
    <x v="0"/>
    <m/>
    <x v="0"/>
    <x v="0"/>
    <x v="0"/>
    <x v="0"/>
    <x v="0"/>
    <x v="0"/>
    <x v="1"/>
    <x v="1"/>
    <x v="1"/>
    <x v="0"/>
    <x v="1"/>
    <x v="2"/>
    <x v="0"/>
    <x v="0"/>
    <x v="1"/>
    <x v="1"/>
    <x v="1"/>
    <x v="6"/>
    <x v="0"/>
    <m/>
    <m/>
    <m/>
    <m/>
    <m/>
    <m/>
    <m/>
    <x v="2"/>
    <x v="2"/>
    <s v="Food"/>
    <s v="Food"/>
    <m/>
    <m/>
    <m/>
    <m/>
    <x v="0"/>
    <x v="0"/>
    <x v="0"/>
    <x v="0"/>
    <x v="1"/>
    <x v="0"/>
    <x v="0"/>
    <x v="0"/>
    <x v="0"/>
    <x v="0"/>
    <x v="0"/>
    <x v="0"/>
    <x v="0"/>
    <x v="0"/>
    <x v="0"/>
    <x v="1"/>
    <x v="0"/>
    <x v="0"/>
    <x v="1"/>
    <x v="0"/>
    <x v="1"/>
    <x v="1"/>
    <x v="1"/>
    <x v="0"/>
    <x v="0"/>
    <x v="1"/>
    <x v="1"/>
    <x v="0"/>
    <m/>
    <m/>
    <x v="0"/>
    <x v="0"/>
    <x v="0"/>
    <x v="0"/>
    <x v="0"/>
    <x v="0"/>
    <x v="0"/>
    <x v="0"/>
    <x v="0"/>
    <x v="0"/>
    <x v="0"/>
    <x v="0"/>
    <x v="1"/>
    <s v="Safety gear – gloves, masks, jackets;Safe drinking water;Sanitation facilities (toilets);A space to rest during the day"/>
    <m/>
    <s v="A space to rest during the day"/>
    <s v="Safety gear – gloves, masks, jackets"/>
    <s v="Safe drinking water"/>
    <s v="Sanitation facilities (toilets)"/>
    <x v="0"/>
    <x v="0"/>
    <s v="Health hazards leading to chronic diseases / स्वास्थ्य संबंधी खतरे जो लम्बी समय वाले बीमारियों की ओर ले जाते हैं;Injuries from sharp objects / नुकीली वस्तुओं से चोट लगना"/>
    <m/>
    <s v="Health hazards leading to chronic diseases"/>
    <s v="Injuries from sharp objects"/>
    <m/>
    <m/>
    <m/>
    <m/>
    <m/>
    <m/>
    <x v="0"/>
    <s v="Financially insolvent / आर्थिक रूप से दिवालिया (पैसों की कमी);Unaware of existing government health insurance schemes / मौजूदा सरकारी स्वास्थ्य बीमा योजनाओं से अनजान"/>
    <s v="Unaware of existing government health insurance schemes"/>
    <m/>
    <s v="Financially insolvent"/>
    <s v="No idea"/>
    <s v="Nothing"/>
    <s v="Getting handsome salary"/>
  </r>
  <r>
    <n v="37"/>
    <s v="Krishna Mohan"/>
    <x v="1"/>
    <x v="1"/>
    <x v="0"/>
    <n v="15"/>
    <x v="4"/>
    <x v="0"/>
    <x v="1"/>
    <s v="Means of Livlihood / आजीविका के साधन"/>
    <m/>
    <s v="Means of Livlihood "/>
    <m/>
    <m/>
    <m/>
    <x v="0"/>
    <m/>
    <x v="0"/>
    <x v="0"/>
    <x v="0"/>
    <x v="0"/>
    <x v="0"/>
    <x v="1"/>
    <x v="1"/>
    <x v="0"/>
    <m/>
    <x v="4"/>
    <x v="0"/>
    <m/>
    <x v="0"/>
    <m/>
    <m/>
    <m/>
    <m/>
    <m/>
    <m/>
    <x v="5"/>
    <x v="5"/>
    <x v="1"/>
    <x v="0"/>
    <s v="HDPE (Dabba plastic);Mix Plastic (Guddi plastic);Polypropylene (PP);Polyethylene Terephthalate (PET )Bottle;PE/HM (Kali panni )"/>
    <s v="HDPE (Dabba plastic)"/>
    <s v="Mix Plastic (Guddi plastic)"/>
    <s v="Polypropylene (PP)"/>
    <s v="Polyethylene Terephthalate (PET )Bottle"/>
    <s v="PE/HM (Kali panni )"/>
    <m/>
    <x v="0"/>
    <x v="0"/>
    <x v="0"/>
    <x v="0"/>
    <x v="0"/>
    <m/>
    <m/>
    <x v="0"/>
    <x v="0"/>
    <x v="0"/>
    <x v="0"/>
    <x v="0"/>
    <m/>
    <m/>
    <x v="0"/>
    <s v="Newspaper/Raddi;Glass Bottles;Metal;E-Waste;Cardboard;Fabric waste"/>
    <s v="Newspaper/Raddi"/>
    <s v="Glass Bottles"/>
    <s v="Metal"/>
    <s v="E-Waste"/>
    <s v="Cardboard"/>
    <s v="Fabric waste"/>
    <m/>
    <x v="1"/>
    <x v="0"/>
    <x v="0"/>
    <x v="0"/>
    <x v="0"/>
    <x v="0"/>
    <x v="0"/>
    <x v="0"/>
    <x v="0"/>
    <m/>
    <x v="0"/>
    <x v="0"/>
    <x v="0"/>
    <x v="0"/>
    <x v="0"/>
    <x v="0"/>
    <x v="0"/>
    <x v="0"/>
    <x v="1"/>
    <x v="0"/>
    <x v="1"/>
    <x v="2"/>
    <x v="4"/>
    <x v="0"/>
    <x v="1"/>
    <x v="1"/>
    <x v="1"/>
    <x v="6"/>
    <x v="0"/>
    <m/>
    <m/>
    <m/>
    <m/>
    <m/>
    <m/>
    <m/>
    <x v="2"/>
    <x v="1"/>
    <s v="Food;Children's education"/>
    <s v="Food"/>
    <m/>
    <m/>
    <m/>
    <s v="Children's education"/>
    <x v="0"/>
    <x v="0"/>
    <x v="0"/>
    <x v="1"/>
    <x v="0"/>
    <x v="0"/>
    <x v="0"/>
    <x v="0"/>
    <x v="1"/>
    <x v="1"/>
    <x v="1"/>
    <x v="1"/>
    <x v="1"/>
    <x v="2"/>
    <x v="1"/>
    <x v="1"/>
    <x v="1"/>
    <x v="1"/>
    <x v="0"/>
    <x v="0"/>
    <x v="0"/>
    <x v="0"/>
    <x v="0"/>
    <x v="1"/>
    <x v="1"/>
    <x v="0"/>
    <x v="0"/>
    <x v="2"/>
    <m/>
    <m/>
    <x v="0"/>
    <x v="0"/>
    <x v="0"/>
    <x v="0"/>
    <x v="0"/>
    <x v="0"/>
    <x v="0"/>
    <x v="0"/>
    <x v="0"/>
    <x v="0"/>
    <x v="0"/>
    <x v="1"/>
    <x v="1"/>
    <s v="Safety gear – gloves, masks, jackets;Safe drinking water;Sanitation facilities (toilets);A space to rest during the day"/>
    <m/>
    <s v="A space to rest during the day"/>
    <s v="Safety gear – gloves, masks, jackets"/>
    <s v="Safe drinking water"/>
    <s v="Sanitation facilities (toilets)"/>
    <x v="0"/>
    <x v="0"/>
    <s v="Health hazards leading to chronic diseases / स्वास्थ्य संबंधी खतरे जो लम्बी समय वाले बीमारियों की ओर ले जाते हैं;Injuries from sharp objects / नुकीली वस्तुओं से चोट लगना;Injuries from lifting heavy weights / भारी वजन उठाने से चोट लगना"/>
    <m/>
    <s v="Health hazards leading to chronic diseases"/>
    <s v="Injuries from sharp objects"/>
    <s v="Injuries from lifting heavy weights"/>
    <m/>
    <m/>
    <m/>
    <m/>
    <m/>
    <x v="0"/>
    <s v="Financially insolvent / आर्थिक रूप से दिवालिया (पैसों की कमी)"/>
    <m/>
    <m/>
    <s v="Financially insolvent"/>
    <s v="Shortage of fund and lack of knowledge"/>
    <s v="Nothing"/>
    <s v="Safe Environment"/>
  </r>
  <r>
    <n v="38"/>
    <s v="Veeru Ram"/>
    <x v="1"/>
    <x v="4"/>
    <x v="0"/>
    <n v="45"/>
    <x v="0"/>
    <x v="0"/>
    <x v="1"/>
    <s v="Means of Livlihood / आजीविका के साधन;No other alternative source of income / आय का कोई अन्य वैकल्पिक स्रोत नहीं"/>
    <m/>
    <s v="Means of Livlihood "/>
    <m/>
    <s v="No other alternative source of income"/>
    <m/>
    <x v="0"/>
    <m/>
    <x v="0"/>
    <x v="2"/>
    <x v="2"/>
    <x v="1"/>
    <x v="0"/>
    <x v="1"/>
    <x v="4"/>
    <x v="0"/>
    <m/>
    <x v="4"/>
    <x v="0"/>
    <m/>
    <x v="0"/>
    <m/>
    <m/>
    <m/>
    <m/>
    <m/>
    <m/>
    <x v="1"/>
    <x v="5"/>
    <x v="1"/>
    <x v="0"/>
    <s v="HDPE (Dabba plastic);Mix Plastic (Guddi plastic);Polypropylene (PP);Polyethylene Terephthalate (PET )Bottle;PE/HM (Kali panni )"/>
    <s v="HDPE (Dabba plastic)"/>
    <s v="Mix Plastic (Guddi plastic)"/>
    <s v="Polypropylene (PP)"/>
    <s v="Polyethylene Terephthalate (PET )Bottle"/>
    <s v="PE/HM (Kali panni )"/>
    <m/>
    <x v="0"/>
    <x v="0"/>
    <x v="0"/>
    <x v="0"/>
    <x v="0"/>
    <m/>
    <m/>
    <x v="0"/>
    <x v="0"/>
    <x v="0"/>
    <x v="0"/>
    <x v="0"/>
    <m/>
    <m/>
    <x v="0"/>
    <s v="Newspaper/Raddi;Glass Bottles;Metal;E-Waste;Cardboard;Fabric waste"/>
    <s v="Newspaper/Raddi"/>
    <s v="Glass Bottles"/>
    <s v="Metal"/>
    <s v="E-Waste"/>
    <s v="Cardboard"/>
    <s v="Fabric waste"/>
    <m/>
    <x v="1"/>
    <x v="0"/>
    <x v="0"/>
    <x v="0"/>
    <x v="0"/>
    <x v="0"/>
    <x v="0"/>
    <x v="0"/>
    <x v="0"/>
    <m/>
    <x v="0"/>
    <x v="0"/>
    <x v="0"/>
    <x v="0"/>
    <x v="0"/>
    <x v="0"/>
    <x v="0"/>
    <x v="0"/>
    <x v="1"/>
    <x v="0"/>
    <x v="1"/>
    <x v="2"/>
    <x v="4"/>
    <x v="0"/>
    <x v="1"/>
    <x v="1"/>
    <x v="1"/>
    <x v="6"/>
    <x v="0"/>
    <m/>
    <m/>
    <m/>
    <m/>
    <m/>
    <m/>
    <m/>
    <x v="2"/>
    <x v="1"/>
    <s v="Food"/>
    <s v="Food"/>
    <m/>
    <m/>
    <m/>
    <m/>
    <x v="0"/>
    <x v="0"/>
    <x v="0"/>
    <x v="1"/>
    <x v="0"/>
    <x v="0"/>
    <x v="0"/>
    <x v="0"/>
    <x v="1"/>
    <x v="1"/>
    <x v="1"/>
    <x v="1"/>
    <x v="1"/>
    <x v="2"/>
    <x v="1"/>
    <x v="1"/>
    <x v="1"/>
    <x v="1"/>
    <x v="0"/>
    <x v="0"/>
    <x v="0"/>
    <x v="0"/>
    <x v="0"/>
    <x v="1"/>
    <x v="1"/>
    <x v="0"/>
    <x v="0"/>
    <x v="2"/>
    <m/>
    <m/>
    <x v="0"/>
    <x v="0"/>
    <x v="0"/>
    <x v="0"/>
    <x v="0"/>
    <x v="0"/>
    <x v="0"/>
    <x v="0"/>
    <x v="0"/>
    <x v="0"/>
    <x v="0"/>
    <x v="2"/>
    <x v="0"/>
    <s v="Safety gear – gloves, masks, jackets;Safe drinking water;Sanitation facilities (toilets);A space to rest during the day"/>
    <m/>
    <s v="A space to rest during the day"/>
    <s v="Safety gear – gloves, masks, jackets"/>
    <s v="Safe drinking water"/>
    <s v="Sanitation facilities (toilets)"/>
    <x v="0"/>
    <x v="0"/>
    <s v="Health hazards leading to chronic diseases / स्वास्थ्य संबंधी खतरे जो लम्बी समय वाले बीमारियों की ओर ले जाते हैं;Injuries from sharp objects / नुकीली वस्तुओं से चोट लगना;Injuries from lifting heavy weights / भारी वजन उठाने से चोट लगना"/>
    <m/>
    <s v="Health hazards leading to chronic diseases"/>
    <s v="Injuries from sharp objects"/>
    <s v="Injuries from lifting heavy weights"/>
    <m/>
    <m/>
    <m/>
    <m/>
    <m/>
    <x v="0"/>
    <s v="Financially insolvent / आर्थिक रूप से दिवालिया (पैसों की कमी);Unaware of existing government health insurance schemes / मौजूदा सरकारी स्वास्थ्य बीमा योजनाओं से अनजान"/>
    <s v="Unaware of existing government health insurance schemes"/>
    <m/>
    <s v="Financially insolvent"/>
    <s v="No idea"/>
    <s v="Nothing"/>
    <s v="Safe environment and get Salary on time"/>
  </r>
  <r>
    <n v="39"/>
    <s v="Nitish Kumar"/>
    <x v="1"/>
    <x v="2"/>
    <x v="2"/>
    <n v="19"/>
    <x v="2"/>
    <x v="0"/>
    <x v="1"/>
    <s v="Means of Livlihood / आजीविका के साधन"/>
    <m/>
    <s v="Means of Livlihood "/>
    <m/>
    <m/>
    <m/>
    <x v="0"/>
    <m/>
    <x v="0"/>
    <x v="0"/>
    <x v="0"/>
    <x v="0"/>
    <x v="0"/>
    <x v="1"/>
    <x v="0"/>
    <x v="0"/>
    <m/>
    <x v="4"/>
    <x v="0"/>
    <m/>
    <x v="0"/>
    <m/>
    <m/>
    <m/>
    <m/>
    <m/>
    <m/>
    <x v="3"/>
    <x v="5"/>
    <x v="1"/>
    <x v="0"/>
    <s v="HDPE (Dabba plastic);Mix Plastic (Guddi plastic);Polypropylene (PP);Polyethylene Terephthalate (PET )Bottle;PE/HM (Kali panni )"/>
    <s v="HDPE (Dabba plastic)"/>
    <s v="Mix Plastic (Guddi plastic)"/>
    <s v="Polypropylene (PP)"/>
    <s v="Polyethylene Terephthalate (PET )Bottle"/>
    <s v="PE/HM (Kali panni )"/>
    <m/>
    <x v="0"/>
    <x v="0"/>
    <x v="0"/>
    <x v="0"/>
    <x v="0"/>
    <m/>
    <m/>
    <x v="0"/>
    <x v="0"/>
    <x v="0"/>
    <x v="0"/>
    <x v="0"/>
    <m/>
    <m/>
    <x v="0"/>
    <s v="Newspaper/Raddi;Glass Bottles;Metal;E-Waste;Cardboard;Fabric waste"/>
    <s v="Newspaper/Raddi"/>
    <s v="Glass Bottles"/>
    <s v="Metal"/>
    <s v="E-Waste"/>
    <s v="Cardboard"/>
    <s v="Fabric waste"/>
    <m/>
    <x v="1"/>
    <x v="0"/>
    <x v="0"/>
    <x v="0"/>
    <x v="0"/>
    <x v="0"/>
    <x v="0"/>
    <x v="0"/>
    <x v="0"/>
    <m/>
    <x v="0"/>
    <x v="0"/>
    <x v="0"/>
    <x v="0"/>
    <x v="0"/>
    <x v="0"/>
    <x v="0"/>
    <x v="0"/>
    <x v="1"/>
    <x v="0"/>
    <x v="1"/>
    <x v="2"/>
    <x v="4"/>
    <x v="0"/>
    <x v="1"/>
    <x v="1"/>
    <x v="1"/>
    <x v="6"/>
    <x v="0"/>
    <m/>
    <m/>
    <m/>
    <m/>
    <m/>
    <m/>
    <m/>
    <x v="2"/>
    <x v="3"/>
    <s v="Food;House rent, Electricity Bill, Water and others"/>
    <s v="Food"/>
    <s v="House rent, Electricity Bill, Water and others"/>
    <m/>
    <m/>
    <m/>
    <x v="0"/>
    <x v="0"/>
    <x v="0"/>
    <x v="1"/>
    <x v="0"/>
    <x v="0"/>
    <x v="0"/>
    <x v="0"/>
    <x v="1"/>
    <x v="1"/>
    <x v="1"/>
    <x v="1"/>
    <x v="1"/>
    <x v="2"/>
    <x v="1"/>
    <x v="1"/>
    <x v="0"/>
    <x v="0"/>
    <x v="0"/>
    <x v="0"/>
    <x v="0"/>
    <x v="0"/>
    <x v="0"/>
    <x v="1"/>
    <x v="1"/>
    <x v="0"/>
    <x v="0"/>
    <x v="2"/>
    <m/>
    <m/>
    <x v="0"/>
    <x v="0"/>
    <x v="0"/>
    <x v="0"/>
    <x v="0"/>
    <x v="0"/>
    <x v="0"/>
    <x v="0"/>
    <x v="0"/>
    <x v="0"/>
    <x v="2"/>
    <x v="1"/>
    <x v="0"/>
    <s v="Safety gear – gloves, masks, jackets;Safe drinking water;Sanitation facilities (toilets);A space to rest during the day"/>
    <m/>
    <s v="A space to rest during the day"/>
    <s v="Safety gear – gloves, masks, jackets"/>
    <s v="Safe drinking water"/>
    <s v="Sanitation facilities (toilets)"/>
    <x v="0"/>
    <x v="0"/>
    <m/>
    <m/>
    <m/>
    <m/>
    <m/>
    <m/>
    <m/>
    <m/>
    <m/>
    <m/>
    <x v="0"/>
    <s v="Unaware of existing government health insurance schemes / मौजूदा सरकारी स्वास्थ्य बीमा योजनाओं से अनजान"/>
    <s v="Unaware of existing government health insurance schemes"/>
    <m/>
    <m/>
    <s v="Satisfied with Salary"/>
    <s v="Nothing"/>
    <s v="Getting Salary"/>
  </r>
  <r>
    <n v="40"/>
    <s v="Rukiya Bibi"/>
    <x v="0"/>
    <x v="1"/>
    <x v="1"/>
    <n v="10"/>
    <x v="3"/>
    <x v="2"/>
    <x v="4"/>
    <s v="Means of Livlihood / आजीविका के साधन;No other alternative source of income / आय का कोई अन्य वैकल्पिक स्रोत नहीं"/>
    <m/>
    <s v="Means of Livlihood "/>
    <m/>
    <s v="No other alternative source of income"/>
    <m/>
    <x v="0"/>
    <m/>
    <x v="3"/>
    <x v="0"/>
    <x v="1"/>
    <x v="1"/>
    <x v="2"/>
    <x v="1"/>
    <x v="1"/>
    <x v="0"/>
    <m/>
    <x v="1"/>
    <x v="1"/>
    <s v="1-2 days a week"/>
    <x v="2"/>
    <s v="Through word of mouth;Location of buyer"/>
    <s v="Location of buyer"/>
    <s v="Through word of mouth"/>
    <m/>
    <m/>
    <m/>
    <x v="1"/>
    <x v="2"/>
    <x v="1"/>
    <x v="0"/>
    <s v="HDPE (Dabba plastic);Mix Plastic (Guddi plastic);Polypropylene (PP);Polyethylene Terephthalate (PET )Bottle"/>
    <s v="HDPE (Dabba plastic)"/>
    <s v="Mix Plastic (Guddi plastic)"/>
    <s v="Polypropylene (PP)"/>
    <s v="Polyethylene Terephthalate (PET )Bottle"/>
    <m/>
    <m/>
    <x v="0"/>
    <x v="4"/>
    <x v="0"/>
    <x v="5"/>
    <x v="0"/>
    <m/>
    <m/>
    <x v="1"/>
    <x v="1"/>
    <x v="5"/>
    <x v="5"/>
    <x v="2"/>
    <m/>
    <m/>
    <x v="0"/>
    <s v="Newspaper/Raddi;Glass Bottles;Metal;Cardboard"/>
    <s v="Newspaper/Raddi"/>
    <s v="Glass Bottles"/>
    <s v="Metal"/>
    <m/>
    <s v="Cardboard"/>
    <m/>
    <m/>
    <x v="3"/>
    <x v="1"/>
    <x v="1"/>
    <x v="1"/>
    <x v="1"/>
    <x v="1"/>
    <x v="1"/>
    <x v="1"/>
    <x v="1"/>
    <m/>
    <x v="2"/>
    <x v="1"/>
    <x v="1"/>
    <x v="1"/>
    <x v="1"/>
    <x v="2"/>
    <x v="4"/>
    <x v="2"/>
    <x v="0"/>
    <x v="3"/>
    <x v="1"/>
    <x v="0"/>
    <x v="3"/>
    <x v="2"/>
    <x v="0"/>
    <x v="0"/>
    <x v="0"/>
    <x v="9"/>
    <x v="0"/>
    <m/>
    <s v="Medical emergency"/>
    <m/>
    <s v="To pay off a pre-existing debt"/>
    <m/>
    <m/>
    <m/>
    <x v="0"/>
    <x v="4"/>
    <s v="Food;Medicine or medical expenses"/>
    <s v="Food"/>
    <m/>
    <m/>
    <s v="Medicine or medical expenses"/>
    <m/>
    <x v="0"/>
    <x v="0"/>
    <x v="0"/>
    <x v="1"/>
    <x v="0"/>
    <x v="0"/>
    <x v="1"/>
    <x v="0"/>
    <x v="0"/>
    <x v="0"/>
    <x v="0"/>
    <x v="0"/>
    <x v="0"/>
    <x v="0"/>
    <x v="0"/>
    <x v="0"/>
    <x v="1"/>
    <x v="1"/>
    <x v="0"/>
    <x v="0"/>
    <x v="1"/>
    <x v="1"/>
    <x v="1"/>
    <x v="0"/>
    <x v="0"/>
    <x v="1"/>
    <x v="1"/>
    <x v="0"/>
    <m/>
    <m/>
    <x v="0"/>
    <x v="0"/>
    <x v="0"/>
    <x v="1"/>
    <x v="1"/>
    <x v="1"/>
    <x v="1"/>
    <x v="1"/>
    <x v="1"/>
    <x v="1"/>
    <x v="1"/>
    <x v="0"/>
    <x v="1"/>
    <s v="None of above / इनमे से कोई नहीं"/>
    <s v="None of above"/>
    <m/>
    <m/>
    <m/>
    <m/>
    <x v="1"/>
    <x v="1"/>
    <s v="Health hazards leading to chronic diseases / स्वास्थ्य संबंधी खतरे जो लम्बी समय वाले बीमारियों की ओर ले जाते हैं;Injuries from sharp objects / नुकीली वस्तुओं से चोट लगना;Injuries from lifting heavy weights / भारी वजन उठाने से चोट लगना;Dehydration / शरीर में पानी की कमी"/>
    <s v="Dehydration"/>
    <s v="Health hazards leading to chronic diseases"/>
    <s v="Injuries from sharp objects"/>
    <s v="Injuries from lifting heavy weights"/>
    <m/>
    <m/>
    <m/>
    <m/>
    <m/>
    <x v="0"/>
    <s v="Financially insolvent / आर्थिक रूप से दिवालिया (पैसों की कमी);Unaware of existing government health insurance schemes / मौजूदा सरकारी स्वास्थ्य बीमा योजनाओं से अनजान"/>
    <s v="Unaware of existing government health insurance schemes"/>
    <m/>
    <s v="Financially insolvent"/>
    <s v="Bimaar rahti hu, "/>
    <s v="Badbu aata hai ,"/>
    <s v="Apna time se jaati hu or time se aa jati hu"/>
  </r>
  <r>
    <n v="41"/>
    <s v="Aafrin"/>
    <x v="0"/>
    <x v="2"/>
    <x v="2"/>
    <n v="14"/>
    <x v="3"/>
    <x v="2"/>
    <x v="4"/>
    <s v="Means of Livlihood / आजीविका के साधन"/>
    <m/>
    <s v="Means of Livlihood "/>
    <m/>
    <m/>
    <m/>
    <x v="0"/>
    <m/>
    <x v="3"/>
    <x v="0"/>
    <x v="1"/>
    <x v="1"/>
    <x v="2"/>
    <x v="1"/>
    <x v="1"/>
    <x v="0"/>
    <m/>
    <x v="3"/>
    <x v="1"/>
    <s v="4-5 days a week"/>
    <x v="2"/>
    <s v="Through word of mouth;Location of buyer;According to price of materials;Time duration of payment"/>
    <s v="Location of buyer"/>
    <s v="Through word of mouth"/>
    <s v="Time duration of payment"/>
    <m/>
    <s v="According to price of materials"/>
    <x v="3"/>
    <x v="4"/>
    <x v="1"/>
    <x v="0"/>
    <s v="HDPE (Dabba plastic);Mix Plastic (Guddi plastic);Polypropylene (PP);Polyethylene Terephthalate (PET )Bottle;PE/HM (Kali panni )"/>
    <s v="HDPE (Dabba plastic)"/>
    <s v="Mix Plastic (Guddi plastic)"/>
    <s v="Polypropylene (PP)"/>
    <s v="Polyethylene Terephthalate (PET )Bottle"/>
    <s v="PE/HM (Kali panni )"/>
    <m/>
    <x v="1"/>
    <x v="3"/>
    <x v="2"/>
    <x v="2"/>
    <x v="4"/>
    <m/>
    <m/>
    <x v="1"/>
    <x v="2"/>
    <x v="1"/>
    <x v="1"/>
    <x v="1"/>
    <m/>
    <m/>
    <x v="0"/>
    <s v="Newspaper/Raddi;Glass Bottles;Metal;E-Waste;Cardboard"/>
    <s v="Newspaper/Raddi"/>
    <s v="Glass Bottles"/>
    <s v="Metal"/>
    <s v="E-Waste"/>
    <s v="Cardboard"/>
    <m/>
    <m/>
    <x v="3"/>
    <x v="2"/>
    <x v="2"/>
    <x v="1"/>
    <x v="1"/>
    <x v="1"/>
    <x v="1"/>
    <x v="1"/>
    <x v="1"/>
    <m/>
    <x v="5"/>
    <x v="2"/>
    <x v="1"/>
    <x v="1"/>
    <x v="1"/>
    <x v="0"/>
    <x v="5"/>
    <x v="3"/>
    <x v="2"/>
    <x v="1"/>
    <x v="1"/>
    <x v="2"/>
    <x v="0"/>
    <x v="1"/>
    <x v="0"/>
    <x v="0"/>
    <x v="0"/>
    <x v="13"/>
    <x v="0"/>
    <m/>
    <s v="Medical emergency"/>
    <m/>
    <m/>
    <m/>
    <s v="House Rent and utility expenses"/>
    <m/>
    <x v="0"/>
    <x v="0"/>
    <s v="Food;Medicine or medical expenses"/>
    <s v="Food"/>
    <m/>
    <m/>
    <s v="Medicine or medical expenses"/>
    <m/>
    <x v="0"/>
    <x v="0"/>
    <x v="0"/>
    <x v="1"/>
    <x v="1"/>
    <x v="1"/>
    <x v="1"/>
    <x v="0"/>
    <x v="0"/>
    <x v="0"/>
    <x v="0"/>
    <x v="1"/>
    <x v="0"/>
    <x v="0"/>
    <x v="0"/>
    <x v="0"/>
    <x v="0"/>
    <x v="0"/>
    <x v="1"/>
    <x v="0"/>
    <x v="1"/>
    <x v="1"/>
    <x v="1"/>
    <x v="0"/>
    <x v="0"/>
    <x v="1"/>
    <x v="1"/>
    <x v="0"/>
    <m/>
    <m/>
    <x v="0"/>
    <x v="1"/>
    <x v="0"/>
    <x v="1"/>
    <x v="1"/>
    <x v="1"/>
    <x v="1"/>
    <x v="1"/>
    <x v="1"/>
    <x v="1"/>
    <x v="1"/>
    <x v="0"/>
    <x v="1"/>
    <s v="None of above / इनमे से कोई नहीं"/>
    <s v="None of above"/>
    <m/>
    <m/>
    <m/>
    <m/>
    <x v="1"/>
    <x v="3"/>
    <s v="Health hazards leading to chronic diseases / स्वास्थ्य संबंधी खतरे जो लम्बी समय वाले बीमारियों की ओर ले जाते हैं;Injuries from sharp objects / नुकीली वस्तुओं से चोट लगना;Injuries from lifting heavy weights / भारी वजन उठाने से चोट लगना;Dehydration / शरीर में पानी की कमी;Threat of police violence / पुलिस हिंसा की धमकी;Fear of road accidents / सड़क हादसों का डर;Dog bites / कुत्ते के द्वारा काटने का डर"/>
    <s v="Dehydration"/>
    <s v="Health hazards leading to chronic diseases"/>
    <s v="Injuries from sharp objects"/>
    <s v="Injuries from lifting heavy weights"/>
    <s v="Threat of police violence"/>
    <s v="Fear of road accidents"/>
    <s v="Dog bites"/>
    <m/>
    <m/>
    <x v="0"/>
    <s v="Financially insolvent / आर्थिक रूप से दिवालिया (पैसों की कमी);Unaware of existing government health insurance schemes / मौजूदा सरकारी स्वास्थ्य बीमा योजनाओं से अनजान"/>
    <s v="Unaware of existing government health insurance schemes"/>
    <m/>
    <s v="Financially insolvent"/>
    <s v="Maal ka rate kam hai or log pehle se bin lete hai is liye maal Kam milta hai"/>
    <s v="Ganda khuda,Badbu Aati Hai"/>
    <s v="Jab maal becho tab paise mil Jate hai"/>
  </r>
  <r>
    <n v="42"/>
    <s v="Saba parbin"/>
    <x v="0"/>
    <x v="2"/>
    <x v="2"/>
    <n v="10"/>
    <x v="3"/>
    <x v="2"/>
    <x v="4"/>
    <s v="Means of Livlihood / आजीविका के साधन"/>
    <m/>
    <s v="Means of Livlihood "/>
    <m/>
    <m/>
    <m/>
    <x v="0"/>
    <m/>
    <x v="3"/>
    <x v="0"/>
    <x v="1"/>
    <x v="1"/>
    <x v="2"/>
    <x v="1"/>
    <x v="1"/>
    <x v="0"/>
    <m/>
    <x v="3"/>
    <x v="1"/>
    <s v="4-5 days a week"/>
    <x v="2"/>
    <s v="Through word of mouth;Location of buyer;According to price of materials;Time duration of payment"/>
    <s v="Location of buyer"/>
    <s v="Through word of mouth"/>
    <s v="Time duration of payment"/>
    <m/>
    <s v="According to price of materials"/>
    <x v="3"/>
    <x v="4"/>
    <x v="1"/>
    <x v="0"/>
    <s v="HDPE (Dabba plastic);Mix Plastic (Guddi plastic);Polypropylene (PP);Polyethylene Terephthalate (PET )Bottle;PE/HM (Kali panni )"/>
    <s v="HDPE (Dabba plastic)"/>
    <s v="Mix Plastic (Guddi plastic)"/>
    <s v="Polypropylene (PP)"/>
    <s v="Polyethylene Terephthalate (PET )Bottle"/>
    <s v="PE/HM (Kali panni )"/>
    <m/>
    <x v="1"/>
    <x v="3"/>
    <x v="2"/>
    <x v="2"/>
    <x v="4"/>
    <m/>
    <m/>
    <x v="1"/>
    <x v="2"/>
    <x v="1"/>
    <x v="1"/>
    <x v="1"/>
    <m/>
    <m/>
    <x v="0"/>
    <s v="Newspaper/Raddi;Glass Bottles;Metal;E-Waste;Cardboard"/>
    <s v="Newspaper/Raddi"/>
    <s v="Glass Bottles"/>
    <s v="Metal"/>
    <s v="E-Waste"/>
    <s v="Cardboard"/>
    <m/>
    <m/>
    <x v="3"/>
    <x v="2"/>
    <x v="2"/>
    <x v="1"/>
    <x v="1"/>
    <x v="1"/>
    <x v="1"/>
    <x v="1"/>
    <x v="1"/>
    <m/>
    <x v="5"/>
    <x v="3"/>
    <x v="1"/>
    <x v="1"/>
    <x v="1"/>
    <x v="0"/>
    <x v="5"/>
    <x v="3"/>
    <x v="2"/>
    <x v="1"/>
    <x v="1"/>
    <x v="2"/>
    <x v="0"/>
    <x v="1"/>
    <x v="0"/>
    <x v="0"/>
    <x v="0"/>
    <x v="13"/>
    <x v="0"/>
    <m/>
    <s v="Medical emergency"/>
    <m/>
    <m/>
    <m/>
    <s v="House Rent and utility expenses"/>
    <m/>
    <x v="1"/>
    <x v="2"/>
    <s v="Food;Medicine or medical expenses;House rent, Electricity Bill, Water and others"/>
    <s v="Food"/>
    <s v="House rent, Electricity Bill, Water and others"/>
    <m/>
    <s v="Medicine or medical expenses"/>
    <m/>
    <x v="0"/>
    <x v="1"/>
    <x v="0"/>
    <x v="1"/>
    <x v="1"/>
    <x v="1"/>
    <x v="1"/>
    <x v="0"/>
    <x v="0"/>
    <x v="0"/>
    <x v="0"/>
    <x v="0"/>
    <x v="1"/>
    <x v="0"/>
    <x v="0"/>
    <x v="0"/>
    <x v="0"/>
    <x v="0"/>
    <x v="1"/>
    <x v="0"/>
    <x v="1"/>
    <x v="1"/>
    <x v="1"/>
    <x v="0"/>
    <x v="0"/>
    <x v="1"/>
    <x v="1"/>
    <x v="0"/>
    <m/>
    <m/>
    <x v="0"/>
    <x v="1"/>
    <x v="0"/>
    <x v="1"/>
    <x v="1"/>
    <x v="1"/>
    <x v="1"/>
    <x v="1"/>
    <x v="1"/>
    <x v="1"/>
    <x v="1"/>
    <x v="0"/>
    <x v="1"/>
    <s v="None of above / इनमे से कोई नहीं"/>
    <s v="None of above"/>
    <m/>
    <m/>
    <m/>
    <m/>
    <x v="1"/>
    <x v="2"/>
    <s v="Health hazards leading to chronic diseases / स्वास्थ्य संबंधी खतरे जो लम्बी समय वाले बीमारियों की ओर ले जाते हैं;Injuries from sharp objects / नुकीली वस्तुओं से चोट लगना;Injuries from lifting heavy weights / भारी वजन उठाने से चोट लगना;Dehydration / शरीर में पानी की कमी;Threat of police violence / पुलिस हिंसा की धमकी;Dog bites / कुत्ते के द्वारा काटने का डर"/>
    <s v="Dehydration"/>
    <s v="Health hazards leading to chronic diseases"/>
    <s v="Injuries from sharp objects"/>
    <s v="Injuries from lifting heavy weights"/>
    <s v="Threat of police violence"/>
    <m/>
    <s v="Dog bites"/>
    <m/>
    <m/>
    <x v="0"/>
    <s v="Financially insolvent / आर्थिक रूप से दिवालिया (पैसों की कमी)"/>
    <m/>
    <m/>
    <s v="Financially insolvent"/>
    <s v="Maal ka rate kam hai, Or log phele se hi chhaat lete hai"/>
    <s v="Badbhu aata hai, "/>
    <s v="Jab maan kare maal le kr aata hai"/>
  </r>
  <r>
    <n v="43"/>
    <s v="ansaran"/>
    <x v="0"/>
    <x v="1"/>
    <x v="1"/>
    <n v="12"/>
    <x v="3"/>
    <x v="4"/>
    <x v="5"/>
    <s v="Means of Livlihood / आजीविका के साधन;No other alternative source of income / आय का कोई अन्य वैकल्पिक स्रोत नहीं"/>
    <m/>
    <s v="Means of Livlihood "/>
    <m/>
    <s v="No other alternative source of income"/>
    <m/>
    <x v="1"/>
    <m/>
    <x v="3"/>
    <x v="2"/>
    <x v="2"/>
    <x v="2"/>
    <x v="2"/>
    <x v="1"/>
    <x v="1"/>
    <x v="0"/>
    <m/>
    <x v="1"/>
    <x v="3"/>
    <s v="Monthly"/>
    <x v="2"/>
    <s v="Location of buyer;Time duration of payment"/>
    <s v="Location of buyer"/>
    <m/>
    <s v="Time duration of payment"/>
    <m/>
    <m/>
    <x v="3"/>
    <x v="3"/>
    <x v="1"/>
    <x v="0"/>
    <s v="HDPE (Dabba plastic);Mix Plastic (Guddi plastic);Polypropylene (PP);Polyethylene Terephthalate (PET )Bottle;PE/HM (Kali panni )"/>
    <s v="HDPE (Dabba plastic)"/>
    <s v="Mix Plastic (Guddi plastic)"/>
    <s v="Polypropylene (PP)"/>
    <s v="Polyethylene Terephthalate (PET )Bottle"/>
    <s v="PE/HM (Kali panni )"/>
    <m/>
    <x v="4"/>
    <x v="0"/>
    <x v="0"/>
    <x v="5"/>
    <x v="0"/>
    <m/>
    <m/>
    <x v="1"/>
    <x v="3"/>
    <x v="2"/>
    <x v="2"/>
    <x v="2"/>
    <m/>
    <m/>
    <x v="0"/>
    <s v="Newspaper/Raddi;Metal;E-Waste;Cardboard"/>
    <s v="Newspaper/Raddi"/>
    <m/>
    <s v="Metal"/>
    <s v="E-Waste"/>
    <s v="Cardboard"/>
    <m/>
    <m/>
    <x v="3"/>
    <x v="1"/>
    <x v="1"/>
    <x v="1"/>
    <x v="1"/>
    <x v="1"/>
    <x v="1"/>
    <x v="1"/>
    <x v="1"/>
    <m/>
    <x v="2"/>
    <x v="1"/>
    <x v="1"/>
    <x v="3"/>
    <x v="1"/>
    <x v="0"/>
    <x v="4"/>
    <x v="2"/>
    <x v="0"/>
    <x v="0"/>
    <x v="1"/>
    <x v="0"/>
    <x v="0"/>
    <x v="3"/>
    <x v="0"/>
    <x v="0"/>
    <x v="0"/>
    <x v="9"/>
    <x v="0"/>
    <m/>
    <s v="Medical emergency"/>
    <m/>
    <s v="To pay off a pre-existing debt"/>
    <m/>
    <m/>
    <m/>
    <x v="1"/>
    <x v="4"/>
    <s v="Food;Medicine or medical expenses"/>
    <s v="Food"/>
    <m/>
    <m/>
    <s v="Medicine or medical expenses"/>
    <m/>
    <x v="0"/>
    <x v="0"/>
    <x v="0"/>
    <x v="0"/>
    <x v="0"/>
    <x v="0"/>
    <x v="0"/>
    <x v="0"/>
    <x v="0"/>
    <x v="0"/>
    <x v="0"/>
    <x v="0"/>
    <x v="0"/>
    <x v="0"/>
    <x v="0"/>
    <x v="0"/>
    <x v="1"/>
    <x v="1"/>
    <x v="1"/>
    <x v="0"/>
    <x v="1"/>
    <x v="1"/>
    <x v="1"/>
    <x v="0"/>
    <x v="0"/>
    <x v="1"/>
    <x v="1"/>
    <x v="0"/>
    <m/>
    <m/>
    <x v="0"/>
    <x v="1"/>
    <x v="0"/>
    <x v="1"/>
    <x v="1"/>
    <x v="1"/>
    <x v="1"/>
    <x v="1"/>
    <x v="1"/>
    <x v="1"/>
    <x v="1"/>
    <x v="0"/>
    <x v="1"/>
    <s v="None of above / इनमे से कोई नहीं"/>
    <s v="None of above"/>
    <m/>
    <m/>
    <m/>
    <m/>
    <x v="0"/>
    <x v="4"/>
    <s v="Health hazards leading to chronic diseases / स्वास्थ्य संबंधी खतरे जो लम्बी समय वाले बीमारियों की ओर ले जाते हैं;Injuries from sharp objects / नुकीली वस्तुओं से चोट लगना;Injuries from lifting heavy weights / भारी वजन उठाने से चोट लगना;Dehydration / शरीर में पानी की कमी;Threat of police violence / पुलिस हिंसा की धमकी"/>
    <s v="Dehydration"/>
    <s v="Health hazards leading to chronic diseases"/>
    <s v="Injuries from sharp objects"/>
    <s v="Injuries from lifting heavy weights"/>
    <s v="Threat of police violence"/>
    <m/>
    <m/>
    <m/>
    <m/>
    <x v="0"/>
    <s v="Financially insolvent / आर्थिक रूप से दिवालिया (पैसों की कमी);Unaware of existing government health insurance schemes / मौजूदा सरकारी स्वास्थ्य बीमा योजनाओं से अनजान"/>
    <s v="Unaware of existing government health insurance schemes"/>
    <m/>
    <s v="Financially insolvent"/>
    <s v="Kabadda nahi milta hai, rate nahi milta "/>
    <s v="Badbbu aata hai"/>
    <s v="Kuch bhi nahi hai"/>
  </r>
  <r>
    <n v="44"/>
    <s v="Rizwana"/>
    <x v="0"/>
    <x v="2"/>
    <x v="1"/>
    <n v="17"/>
    <x v="4"/>
    <x v="1"/>
    <x v="2"/>
    <s v="Means of Livlihood / आजीविका के साधन;No other alternative source of income / आय का कोई अन्य वैकल्पिक स्रोत नहीं"/>
    <m/>
    <s v="Means of Livlihood "/>
    <m/>
    <s v="No other alternative source of income"/>
    <m/>
    <x v="0"/>
    <m/>
    <x v="0"/>
    <x v="0"/>
    <x v="0"/>
    <x v="1"/>
    <x v="1"/>
    <x v="1"/>
    <x v="1"/>
    <x v="0"/>
    <m/>
    <x v="0"/>
    <x v="0"/>
    <s v="1-2 days a week"/>
    <x v="2"/>
    <s v="Location of buyer;According to price of materials"/>
    <s v="Location of buyer"/>
    <m/>
    <m/>
    <m/>
    <s v="According to price of materials"/>
    <x v="3"/>
    <x v="3"/>
    <x v="1"/>
    <x v="0"/>
    <s v="HDPE (Dabba plastic);Mix Plastic (Guddi plastic);Polypropylene (PP);Polyethylene Terephthalate (PET )Bottle;PE/HM (Kali panni )"/>
    <s v="HDPE (Dabba plastic)"/>
    <s v="Mix Plastic (Guddi plastic)"/>
    <s v="Polypropylene (PP)"/>
    <s v="Polyethylene Terephthalate (PET )Bottle"/>
    <s v="PE/HM (Kali panni )"/>
    <m/>
    <x v="4"/>
    <x v="3"/>
    <x v="2"/>
    <x v="2"/>
    <x v="4"/>
    <m/>
    <m/>
    <x v="1"/>
    <x v="3"/>
    <x v="3"/>
    <x v="2"/>
    <x v="2"/>
    <m/>
    <m/>
    <x v="0"/>
    <s v="Newspaper/Raddi;Glass Bottles;Metal;Cardboard"/>
    <s v="Newspaper/Raddi"/>
    <s v="Glass Bottles"/>
    <s v="Metal"/>
    <m/>
    <s v="Cardboard"/>
    <m/>
    <m/>
    <x v="3"/>
    <x v="1"/>
    <x v="1"/>
    <x v="1"/>
    <x v="1"/>
    <x v="1"/>
    <x v="1"/>
    <x v="1"/>
    <x v="1"/>
    <m/>
    <x v="3"/>
    <x v="1"/>
    <x v="1"/>
    <x v="0"/>
    <x v="0"/>
    <x v="0"/>
    <x v="0"/>
    <x v="0"/>
    <x v="2"/>
    <x v="0"/>
    <x v="0"/>
    <x v="0"/>
    <x v="0"/>
    <x v="1"/>
    <x v="1"/>
    <x v="1"/>
    <x v="0"/>
    <x v="5"/>
    <x v="0"/>
    <m/>
    <s v="Medical emergency"/>
    <m/>
    <s v="To pay off a pre-existing debt"/>
    <m/>
    <s v="House Rent and utility expenses"/>
    <m/>
    <x v="0"/>
    <x v="0"/>
    <s v="Food;Medicine or medical expenses"/>
    <s v="Food"/>
    <m/>
    <m/>
    <s v="Medicine or medical expenses"/>
    <m/>
    <x v="0"/>
    <x v="0"/>
    <x v="0"/>
    <x v="0"/>
    <x v="0"/>
    <x v="0"/>
    <x v="0"/>
    <x v="0"/>
    <x v="1"/>
    <x v="0"/>
    <x v="0"/>
    <x v="0"/>
    <x v="1"/>
    <x v="0"/>
    <x v="1"/>
    <x v="0"/>
    <x v="1"/>
    <x v="1"/>
    <x v="1"/>
    <x v="0"/>
    <x v="1"/>
    <x v="1"/>
    <x v="1"/>
    <x v="0"/>
    <x v="0"/>
    <x v="1"/>
    <x v="1"/>
    <x v="0"/>
    <m/>
    <m/>
    <x v="0"/>
    <x v="0"/>
    <x v="0"/>
    <x v="1"/>
    <x v="1"/>
    <x v="1"/>
    <x v="1"/>
    <x v="1"/>
    <x v="1"/>
    <x v="1"/>
    <x v="1"/>
    <x v="0"/>
    <x v="1"/>
    <s v="None of above / इनमे से कोई नहीं"/>
    <s v="None of above"/>
    <m/>
    <m/>
    <m/>
    <m/>
    <x v="1"/>
    <x v="4"/>
    <s v="Health hazards leading to chronic diseases / स्वास्थ्य संबंधी खतरे जो लम्बी समय वाले बीमारियों की ओर ले जाते हैं;Injuries from sharp objects / नुकीली वस्तुओं से चोट लगना;Injuries from lifting heavy weights / भारी वजन उठाने से चोट लगना;Dehydration / शरीर में पानी की कमी;Dog bites / कुत्ते के द्वारा काटने का डर"/>
    <s v="Dehydration"/>
    <s v="Health hazards leading to chronic diseases"/>
    <s v="Injuries from sharp objects"/>
    <s v="Injuries from lifting heavy weights"/>
    <m/>
    <m/>
    <s v="Dog bites"/>
    <m/>
    <m/>
    <x v="0"/>
    <s v="Financially insolvent / आर्थिक रूप से दिवालिया (पैसों की कमी);Unaware of existing government health insurance schemes / मौजूदा सरकारी स्वास्थ्य बीमा योजनाओं से अनजान"/>
    <s v="Unaware of existing government health insurance schemes"/>
    <m/>
    <s v="Financially insolvent"/>
    <s v="Maal Lane nahi deta hai uper se"/>
    <s v="Badbu me jana padta hai, Or rate nahi milta "/>
    <s v="Koi bhi emergency Ho to ghar Aa sakte hai, koi rok tok nahi  hai "/>
  </r>
  <r>
    <n v="45"/>
    <s v="Aslam"/>
    <x v="1"/>
    <x v="1"/>
    <x v="1"/>
    <n v="7"/>
    <x v="3"/>
    <x v="1"/>
    <x v="2"/>
    <s v="Means of Livlihood / आजीविका के साधन;No other alternative source of income / आय का कोई अन्य वैकल्पिक स्रोत नहीं"/>
    <m/>
    <s v="Means of Livlihood "/>
    <m/>
    <s v="No other alternative source of income"/>
    <m/>
    <x v="1"/>
    <m/>
    <x v="0"/>
    <x v="2"/>
    <x v="2"/>
    <x v="1"/>
    <x v="1"/>
    <x v="0"/>
    <x v="0"/>
    <x v="0"/>
    <m/>
    <x v="0"/>
    <x v="2"/>
    <s v="1-2 days a week"/>
    <x v="2"/>
    <s v="Location of buyer;Time duration of payment"/>
    <s v="Location of buyer"/>
    <m/>
    <s v="Time duration of payment"/>
    <m/>
    <m/>
    <x v="1"/>
    <x v="4"/>
    <x v="1"/>
    <x v="0"/>
    <s v="HDPE (Dabba plastic);Mix Plastic (Guddi plastic);Polypropylene (PP);Polyethylene Terephthalate (PET )Bottle;PE/HM (Kali panni )"/>
    <s v="HDPE (Dabba plastic)"/>
    <s v="Mix Plastic (Guddi plastic)"/>
    <s v="Polypropylene (PP)"/>
    <s v="Polyethylene Terephthalate (PET )Bottle"/>
    <s v="PE/HM (Kali panni )"/>
    <m/>
    <x v="4"/>
    <x v="1"/>
    <x v="2"/>
    <x v="2"/>
    <x v="4"/>
    <m/>
    <m/>
    <x v="1"/>
    <x v="3"/>
    <x v="3"/>
    <x v="2"/>
    <x v="2"/>
    <m/>
    <m/>
    <x v="0"/>
    <s v="Glass Bottles;Metal"/>
    <m/>
    <s v="Glass Bottles"/>
    <s v="Metal"/>
    <m/>
    <m/>
    <m/>
    <m/>
    <x v="3"/>
    <x v="1"/>
    <x v="1"/>
    <x v="1"/>
    <x v="1"/>
    <x v="1"/>
    <x v="1"/>
    <x v="1"/>
    <x v="1"/>
    <m/>
    <x v="2"/>
    <x v="1"/>
    <x v="1"/>
    <x v="0"/>
    <x v="0"/>
    <x v="0"/>
    <x v="0"/>
    <x v="0"/>
    <x v="2"/>
    <x v="0"/>
    <x v="0"/>
    <x v="0"/>
    <x v="2"/>
    <x v="1"/>
    <x v="1"/>
    <x v="1"/>
    <x v="0"/>
    <x v="9"/>
    <x v="0"/>
    <m/>
    <s v="Medical emergency"/>
    <m/>
    <s v="To pay off a pre-existing debt"/>
    <m/>
    <m/>
    <m/>
    <x v="0"/>
    <x v="1"/>
    <s v="Food;Medicine or medical expenses"/>
    <s v="Food"/>
    <m/>
    <m/>
    <s v="Medicine or medical expenses"/>
    <m/>
    <x v="0"/>
    <x v="0"/>
    <x v="0"/>
    <x v="1"/>
    <x v="0"/>
    <x v="0"/>
    <x v="1"/>
    <x v="0"/>
    <x v="0"/>
    <x v="0"/>
    <x v="0"/>
    <x v="0"/>
    <x v="1"/>
    <x v="2"/>
    <x v="1"/>
    <x v="0"/>
    <x v="1"/>
    <x v="1"/>
    <x v="0"/>
    <x v="0"/>
    <x v="1"/>
    <x v="1"/>
    <x v="1"/>
    <x v="0"/>
    <x v="0"/>
    <x v="1"/>
    <x v="1"/>
    <x v="0"/>
    <m/>
    <m/>
    <x v="0"/>
    <x v="0"/>
    <x v="0"/>
    <x v="1"/>
    <x v="1"/>
    <x v="1"/>
    <x v="1"/>
    <x v="1"/>
    <x v="1"/>
    <x v="1"/>
    <x v="1"/>
    <x v="0"/>
    <x v="1"/>
    <s v="None of above / इनमे से कोई नहीं"/>
    <s v="None of above"/>
    <m/>
    <m/>
    <m/>
    <m/>
    <x v="1"/>
    <x v="1"/>
    <s v="Health hazards leading to chronic diseases / स्वास्थ्य संबंधी खतरे जो लम्बी समय वाले बीमारियों की ओर ले जाते हैं;Injuries from sharp objects / नुकीली वस्तुओं से चोट लगना;Injuries from lifting heavy weights / भारी वजन उठाने से चोट लगना;Dehydration / शरीर में पानी की कमी;Dog bites / कुत्ते के द्वारा काटने का डर"/>
    <s v="Dehydration"/>
    <s v="Health hazards leading to chronic diseases"/>
    <s v="Injuries from sharp objects"/>
    <s v="Injuries from lifting heavy weights"/>
    <m/>
    <m/>
    <s v="Dog bites"/>
    <m/>
    <m/>
    <x v="0"/>
    <s v="Financially insolvent / आर्थिक रूप से दिवालिया (पैसों की कमी);Unaware of existing government health insurance schemes / मौजूदा सरकारी स्वास्थ्य बीमा योजनाओं से अनजान"/>
    <s v="Unaware of existing government health insurance schemes"/>
    <m/>
    <s v="Financially insolvent"/>
    <s v="Kaam nahi hai ab pheale jaisa aur  rate nahi hai"/>
    <s v="Badbu bahut Aata Hain"/>
    <s v="Kam Age mein bhi kam kar sakte hain or apna ghar chla sakte hai"/>
  </r>
  <r>
    <n v="46"/>
    <s v="Sharul"/>
    <x v="0"/>
    <x v="0"/>
    <x v="1"/>
    <n v="30"/>
    <x v="1"/>
    <x v="1"/>
    <x v="2"/>
    <s v="Means of Livlihood / आजीविका के साधन;No other alternative source of income / आय का कोई अन्य वैकल्पिक स्रोत नहीं;Existing family business / मौजूदा पारिवारिक व्यवसाय"/>
    <s v="Existing family business"/>
    <s v="Means of Livlihood "/>
    <m/>
    <s v="No other alternative source of income"/>
    <m/>
    <x v="1"/>
    <m/>
    <x v="3"/>
    <x v="0"/>
    <x v="0"/>
    <x v="1"/>
    <x v="1"/>
    <x v="1"/>
    <x v="1"/>
    <x v="0"/>
    <m/>
    <x v="0"/>
    <x v="0"/>
    <s v="1-2 days a week"/>
    <x v="3"/>
    <s v="Location of buyer"/>
    <s v="Location of buyer"/>
    <m/>
    <m/>
    <m/>
    <m/>
    <x v="3"/>
    <x v="4"/>
    <x v="1"/>
    <x v="0"/>
    <s v="HDPE (Dabba plastic);Mix Plastic (Guddi plastic);Polypropylene (PP);Polyethylene Terephthalate (PET )Bottle;PE/HM (Kali panni )"/>
    <s v="HDPE (Dabba plastic)"/>
    <s v="Mix Plastic (Guddi plastic)"/>
    <s v="Polypropylene (PP)"/>
    <s v="Polyethylene Terephthalate (PET )Bottle"/>
    <s v="PE/HM (Kali panni )"/>
    <m/>
    <x v="4"/>
    <x v="1"/>
    <x v="3"/>
    <x v="2"/>
    <x v="4"/>
    <m/>
    <m/>
    <x v="1"/>
    <x v="3"/>
    <x v="3"/>
    <x v="2"/>
    <x v="2"/>
    <m/>
    <m/>
    <x v="0"/>
    <s v="Glass Bottles;Metal"/>
    <m/>
    <s v="Glass Bottles"/>
    <s v="Metal"/>
    <m/>
    <m/>
    <m/>
    <m/>
    <x v="3"/>
    <x v="1"/>
    <x v="1"/>
    <x v="1"/>
    <x v="1"/>
    <x v="1"/>
    <x v="1"/>
    <x v="1"/>
    <x v="1"/>
    <m/>
    <x v="2"/>
    <x v="1"/>
    <x v="1"/>
    <x v="0"/>
    <x v="0"/>
    <x v="0"/>
    <x v="0"/>
    <x v="0"/>
    <x v="2"/>
    <x v="0"/>
    <x v="1"/>
    <x v="2"/>
    <x v="2"/>
    <x v="1"/>
    <x v="1"/>
    <x v="1"/>
    <x v="0"/>
    <x v="9"/>
    <x v="0"/>
    <m/>
    <s v="Medical emergency"/>
    <m/>
    <s v="To pay off a pre-existing debt"/>
    <m/>
    <m/>
    <m/>
    <x v="0"/>
    <x v="0"/>
    <s v="Food;Medicine or medical expenses"/>
    <s v="Food"/>
    <m/>
    <m/>
    <s v="Medicine or medical expenses"/>
    <m/>
    <x v="0"/>
    <x v="1"/>
    <x v="0"/>
    <x v="1"/>
    <x v="1"/>
    <x v="1"/>
    <x v="1"/>
    <x v="0"/>
    <x v="0"/>
    <x v="0"/>
    <x v="0"/>
    <x v="1"/>
    <x v="1"/>
    <x v="2"/>
    <x v="1"/>
    <x v="1"/>
    <x v="0"/>
    <x v="2"/>
    <x v="0"/>
    <x v="0"/>
    <x v="1"/>
    <x v="1"/>
    <x v="1"/>
    <x v="0"/>
    <x v="0"/>
    <x v="1"/>
    <x v="1"/>
    <x v="0"/>
    <m/>
    <m/>
    <x v="0"/>
    <x v="0"/>
    <x v="0"/>
    <x v="1"/>
    <x v="1"/>
    <x v="1"/>
    <x v="1"/>
    <x v="1"/>
    <x v="1"/>
    <x v="1"/>
    <x v="1"/>
    <x v="2"/>
    <x v="0"/>
    <s v="None of above / इनमे से कोई नहीं"/>
    <s v="None of above"/>
    <m/>
    <m/>
    <m/>
    <m/>
    <x v="1"/>
    <x v="3"/>
    <s v="Health hazards leading to chronic diseases / स्वास्थ्य संबंधी खतरे जो लम्बी समय वाले बीमारियों की ओर ले जाते हैं;Injuries from sharp objects / नुकीली वस्तुओं से चोट लगना;Injuries from lifting heavy weights / भारी वजन उठाने से चोट लगना;Dehydration / शरीर में पानी की कमी;Dog bites / कुत्ते के द्वारा काटने का डर"/>
    <s v="Dehydration"/>
    <s v="Health hazards leading to chronic diseases"/>
    <s v="Injuries from sharp objects"/>
    <s v="Injuries from lifting heavy weights"/>
    <m/>
    <m/>
    <s v="Dog bites"/>
    <m/>
    <m/>
    <x v="0"/>
    <s v="Financially insolvent / आर्थिक रूप से दिवालिया (पैसों की कमी);Unaware of existing government health insurance schemes / मौजूदा सरकारी स्वास्थ्य बीमा योजनाओं से अनजान"/>
    <s v="Unaware of existing government health insurance schemes"/>
    <m/>
    <s v="Financially insolvent"/>
    <s v="Gunda gardi ho raha hai saste Me maal le leta hai"/>
    <s v="Badabu aata hai"/>
    <s v="Maan mutabik kaam karte hai"/>
  </r>
  <r>
    <n v="47"/>
    <s v="Geeta"/>
    <x v="0"/>
    <x v="4"/>
    <x v="3"/>
    <n v="20"/>
    <x v="2"/>
    <x v="1"/>
    <x v="2"/>
    <s v="Means of Livlihood / आजीविका के साधन;No other alternative source of income / आय का कोई अन्य वैकल्पिक स्रोत नहीं;Existing family business / मौजूदा पारिवारिक व्यवसाय"/>
    <s v="Existing family business"/>
    <s v="Means of Livlihood "/>
    <m/>
    <s v="No other alternative source of income"/>
    <m/>
    <x v="0"/>
    <m/>
    <x v="4"/>
    <x v="0"/>
    <x v="0"/>
    <x v="2"/>
    <x v="1"/>
    <x v="1"/>
    <x v="1"/>
    <x v="0"/>
    <m/>
    <x v="3"/>
    <x v="2"/>
    <s v="1-2 days a week"/>
    <x v="3"/>
    <s v="Location of buyer;Time duration of payment"/>
    <s v="Location of buyer"/>
    <m/>
    <s v="Time duration of payment"/>
    <m/>
    <m/>
    <x v="3"/>
    <x v="3"/>
    <x v="1"/>
    <x v="1"/>
    <s v="HDPE (Dabba plastic);Mix Plastic (Guddi plastic);Polypropylene (PP);Polyethylene Terephthalate (PET )Bottle;PE/HM (Kali panni )"/>
    <s v="HDPE (Dabba plastic)"/>
    <s v="Mix Plastic (Guddi plastic)"/>
    <s v="Polypropylene (PP)"/>
    <s v="Polyethylene Terephthalate (PET )Bottle"/>
    <s v="PE/HM (Kali panni )"/>
    <m/>
    <x v="4"/>
    <x v="1"/>
    <x v="5"/>
    <x v="2"/>
    <x v="4"/>
    <m/>
    <m/>
    <x v="5"/>
    <x v="4"/>
    <x v="3"/>
    <x v="2"/>
    <x v="2"/>
    <m/>
    <m/>
    <x v="0"/>
    <s v="Glass Bottles;Metal"/>
    <m/>
    <s v="Glass Bottles"/>
    <s v="Metal"/>
    <m/>
    <m/>
    <m/>
    <m/>
    <x v="3"/>
    <x v="1"/>
    <x v="1"/>
    <x v="1"/>
    <x v="1"/>
    <x v="1"/>
    <x v="1"/>
    <x v="1"/>
    <x v="1"/>
    <m/>
    <x v="2"/>
    <x v="1"/>
    <x v="1"/>
    <x v="0"/>
    <x v="0"/>
    <x v="0"/>
    <x v="0"/>
    <x v="0"/>
    <x v="2"/>
    <x v="3"/>
    <x v="1"/>
    <x v="2"/>
    <x v="2"/>
    <x v="1"/>
    <x v="1"/>
    <x v="1"/>
    <x v="0"/>
    <x v="9"/>
    <x v="0"/>
    <m/>
    <s v="Medical emergency"/>
    <m/>
    <s v="To pay off a pre-existing debt"/>
    <m/>
    <m/>
    <m/>
    <x v="0"/>
    <x v="4"/>
    <s v="Food;Medicine or medical expenses"/>
    <s v="Food"/>
    <m/>
    <m/>
    <s v="Medicine or medical expenses"/>
    <m/>
    <x v="0"/>
    <x v="1"/>
    <x v="0"/>
    <x v="1"/>
    <x v="0"/>
    <x v="0"/>
    <x v="0"/>
    <x v="0"/>
    <x v="0"/>
    <x v="0"/>
    <x v="1"/>
    <x v="1"/>
    <x v="1"/>
    <x v="2"/>
    <x v="1"/>
    <x v="1"/>
    <x v="1"/>
    <x v="1"/>
    <x v="0"/>
    <x v="0"/>
    <x v="1"/>
    <x v="1"/>
    <x v="1"/>
    <x v="0"/>
    <x v="0"/>
    <x v="1"/>
    <x v="1"/>
    <x v="0"/>
    <m/>
    <m/>
    <x v="0"/>
    <x v="0"/>
    <x v="0"/>
    <x v="1"/>
    <x v="1"/>
    <x v="1"/>
    <x v="1"/>
    <x v="1"/>
    <x v="1"/>
    <x v="1"/>
    <x v="1"/>
    <x v="0"/>
    <x v="1"/>
    <s v="None of above / इनमे से कोई नहीं"/>
    <s v="None of above"/>
    <m/>
    <m/>
    <m/>
    <m/>
    <x v="1"/>
    <x v="4"/>
    <s v="Health hazards leading to chronic diseases / स्वास्थ्य संबंधी खतरे जो लम्बी समय वाले बीमारियों की ओर ले जाते हैं;Injuries from sharp objects / नुकीली वस्तुओं से चोट लगना;Injuries from lifting heavy weights / भारी वजन उठाने से चोट लगना;Dehydration / शरीर में पानी की कमी;Dog bites / कुत्ते के द्वारा काटने का डर"/>
    <s v="Dehydration"/>
    <s v="Health hazards leading to chronic diseases"/>
    <s v="Injuries from sharp objects"/>
    <s v="Injuries from lifting heavy weights"/>
    <m/>
    <m/>
    <s v="Dog bites"/>
    <m/>
    <m/>
    <x v="0"/>
    <s v="Financially insolvent / आर्थिक रूप से दिवालिया (पैसों की कमी);Unaware of existing government health insurance schemes / मौजूदा सरकारी स्वास्थ्य बीमा योजनाओं से अनजान"/>
    <s v="Unaware of existing government health insurance schemes"/>
    <m/>
    <s v="Financially insolvent"/>
    <s v="Rate nahi hai sahi"/>
    <s v="Badbu bhaut aata hai"/>
    <s v="Time se kaam karte hai Or nikal aate hai"/>
  </r>
  <r>
    <n v="48"/>
    <s v="Mohan"/>
    <x v="1"/>
    <x v="1"/>
    <x v="4"/>
    <n v="12"/>
    <x v="3"/>
    <x v="1"/>
    <x v="2"/>
    <s v="Means of Livlihood / आजीविका के साधन;No other alternative source of income / आय का कोई अन्य वैकल्पिक स्रोत नहीं"/>
    <m/>
    <s v="Means of Livlihood "/>
    <m/>
    <s v="No other alternative source of income"/>
    <m/>
    <x v="1"/>
    <m/>
    <x v="0"/>
    <x v="2"/>
    <x v="2"/>
    <x v="1"/>
    <x v="1"/>
    <x v="1"/>
    <x v="0"/>
    <x v="0"/>
    <m/>
    <x v="3"/>
    <x v="2"/>
    <s v="1-2 days a week"/>
    <x v="2"/>
    <s v="Location of buyer"/>
    <s v="Location of buyer"/>
    <m/>
    <m/>
    <m/>
    <m/>
    <x v="1"/>
    <x v="3"/>
    <x v="1"/>
    <x v="1"/>
    <s v="HDPE (Dabba plastic);Mix Plastic (Guddi plastic);Polypropylene (PP);Polyethylene Terephthalate (PET )Bottle;PE/HM (Kali panni )"/>
    <s v="HDPE (Dabba plastic)"/>
    <s v="Mix Plastic (Guddi plastic)"/>
    <s v="Polypropylene (PP)"/>
    <s v="Polyethylene Terephthalate (PET )Bottle"/>
    <s v="PE/HM (Kali panni )"/>
    <m/>
    <x v="0"/>
    <x v="4"/>
    <x v="5"/>
    <x v="4"/>
    <x v="4"/>
    <m/>
    <m/>
    <x v="5"/>
    <x v="3"/>
    <x v="3"/>
    <x v="2"/>
    <x v="2"/>
    <m/>
    <m/>
    <x v="0"/>
    <s v="Glass Bottles;Metal"/>
    <m/>
    <s v="Glass Bottles"/>
    <s v="Metal"/>
    <m/>
    <m/>
    <m/>
    <m/>
    <x v="3"/>
    <x v="1"/>
    <x v="1"/>
    <x v="1"/>
    <x v="1"/>
    <x v="1"/>
    <x v="1"/>
    <x v="1"/>
    <x v="1"/>
    <m/>
    <x v="3"/>
    <x v="1"/>
    <x v="1"/>
    <x v="0"/>
    <x v="0"/>
    <x v="0"/>
    <x v="0"/>
    <x v="0"/>
    <x v="2"/>
    <x v="0"/>
    <x v="0"/>
    <x v="0"/>
    <x v="3"/>
    <x v="1"/>
    <x v="1"/>
    <x v="1"/>
    <x v="0"/>
    <x v="13"/>
    <x v="0"/>
    <m/>
    <s v="Medical emergency"/>
    <m/>
    <m/>
    <m/>
    <s v="House Rent and utility expenses"/>
    <m/>
    <x v="0"/>
    <x v="4"/>
    <s v="Food;Medicine or medical expenses"/>
    <s v="Food"/>
    <m/>
    <m/>
    <s v="Medicine or medical expenses"/>
    <m/>
    <x v="0"/>
    <x v="1"/>
    <x v="0"/>
    <x v="1"/>
    <x v="0"/>
    <x v="1"/>
    <x v="1"/>
    <x v="0"/>
    <x v="0"/>
    <x v="0"/>
    <x v="1"/>
    <x v="1"/>
    <x v="0"/>
    <x v="0"/>
    <x v="0"/>
    <x v="0"/>
    <x v="0"/>
    <x v="0"/>
    <x v="1"/>
    <x v="0"/>
    <x v="2"/>
    <x v="1"/>
    <x v="1"/>
    <x v="0"/>
    <x v="0"/>
    <x v="1"/>
    <x v="1"/>
    <x v="0"/>
    <m/>
    <m/>
    <x v="0"/>
    <x v="0"/>
    <x v="0"/>
    <x v="1"/>
    <x v="1"/>
    <x v="1"/>
    <x v="1"/>
    <x v="1"/>
    <x v="1"/>
    <x v="1"/>
    <x v="1"/>
    <x v="3"/>
    <x v="1"/>
    <s v="None of above / इनमे से कोई नहीं"/>
    <s v="None of above"/>
    <m/>
    <m/>
    <m/>
    <m/>
    <x v="0"/>
    <x v="4"/>
    <s v="Health hazards leading to chronic diseases / स्वास्थ्य संबंधी खतरे जो लम्बी समय वाले बीमारियों की ओर ले जाते हैं;Injuries from sharp objects / नुकीली वस्तुओं से चोट लगना;Injuries from lifting heavy weights / भारी वजन उठाने से चोट लगना;Dehydration / शरीर में पानी की कमी;Fear of road accidents / सड़क हादसों का डर"/>
    <s v="Dehydration"/>
    <s v="Health hazards leading to chronic diseases"/>
    <s v="Injuries from sharp objects"/>
    <s v="Injuries from lifting heavy weights"/>
    <m/>
    <s v="Fear of road accidents"/>
    <m/>
    <m/>
    <m/>
    <x v="0"/>
    <s v="Financially insolvent / आर्थिक रूप से दिवालिया (पैसों की कमी);Unaware of existing government health insurance schemes / मौजूदा सरकारी स्वास्थ्य बीमा योजनाओं से अनजान"/>
    <s v="Unaware of existing government health insurance schemes"/>
    <m/>
    <s v="Financially insolvent"/>
    <s v="Gunda gardi karte hai maal ka pura paisa nahi dete"/>
    <s v="Paisa nahi milta hai pura din kaam karne ke baad bhi"/>
    <s v="Time se kaam karte hai or fir ghar chale jate hai"/>
  </r>
  <r>
    <n v="49"/>
    <s v="Haseena"/>
    <x v="0"/>
    <x v="1"/>
    <x v="4"/>
    <n v="15"/>
    <x v="4"/>
    <x v="1"/>
    <x v="2"/>
    <s v="Means of Livlihood / आजीविका के साधन;No other alternative source of income / आय का कोई अन्य वैकल्पिक स्रोत नहीं;Existing family business / मौजूदा पारिवारिक व्यवसाय"/>
    <s v="Existing family business"/>
    <s v="Means of Livlihood "/>
    <m/>
    <s v="No other alternative source of income"/>
    <m/>
    <x v="0"/>
    <m/>
    <x v="2"/>
    <x v="2"/>
    <x v="2"/>
    <x v="1"/>
    <x v="1"/>
    <x v="1"/>
    <x v="2"/>
    <x v="0"/>
    <s v="Fruit/ Vegetable Vendors"/>
    <x v="0"/>
    <x v="0"/>
    <s v="Monthly"/>
    <x v="2"/>
    <s v="Location of buyer"/>
    <s v="Location of buyer"/>
    <m/>
    <m/>
    <m/>
    <m/>
    <x v="3"/>
    <x v="0"/>
    <x v="1"/>
    <x v="0"/>
    <s v="HDPE (Dabba plastic);Mix Plastic (Guddi plastic);Polyethylene Terephthalate (PET )Bottle"/>
    <s v="HDPE (Dabba plastic)"/>
    <s v="Mix Plastic (Guddi plastic)"/>
    <s v="Polypropylene (PP)"/>
    <s v="Polyethylene Terephthalate (PET )Bottle"/>
    <m/>
    <m/>
    <x v="4"/>
    <x v="1"/>
    <x v="1"/>
    <x v="0"/>
    <x v="1"/>
    <m/>
    <m/>
    <x v="1"/>
    <x v="5"/>
    <x v="0"/>
    <x v="5"/>
    <x v="0"/>
    <m/>
    <m/>
    <x v="0"/>
    <s v="Glass Bottles;Metal"/>
    <m/>
    <s v="Glass Bottles"/>
    <s v="Metal"/>
    <m/>
    <m/>
    <m/>
    <m/>
    <x v="3"/>
    <x v="0"/>
    <x v="2"/>
    <x v="1"/>
    <x v="3"/>
    <x v="5"/>
    <x v="4"/>
    <x v="3"/>
    <x v="4"/>
    <m/>
    <x v="8"/>
    <x v="3"/>
    <x v="1"/>
    <x v="0"/>
    <x v="0"/>
    <x v="0"/>
    <x v="0"/>
    <x v="1"/>
    <x v="0"/>
    <x v="0"/>
    <x v="1"/>
    <x v="0"/>
    <x v="2"/>
    <x v="1"/>
    <x v="1"/>
    <x v="0"/>
    <x v="0"/>
    <x v="1"/>
    <x v="0"/>
    <m/>
    <s v="Medical emergency"/>
    <m/>
    <m/>
    <m/>
    <m/>
    <m/>
    <x v="0"/>
    <x v="3"/>
    <s v="Food"/>
    <s v="Food"/>
    <m/>
    <m/>
    <m/>
    <m/>
    <x v="0"/>
    <x v="1"/>
    <x v="0"/>
    <x v="1"/>
    <x v="0"/>
    <x v="1"/>
    <x v="0"/>
    <x v="0"/>
    <x v="1"/>
    <x v="1"/>
    <x v="1"/>
    <x v="1"/>
    <x v="1"/>
    <x v="2"/>
    <x v="1"/>
    <x v="1"/>
    <x v="0"/>
    <x v="0"/>
    <x v="1"/>
    <x v="1"/>
    <x v="1"/>
    <x v="1"/>
    <x v="1"/>
    <x v="0"/>
    <x v="1"/>
    <x v="1"/>
    <x v="1"/>
    <x v="0"/>
    <m/>
    <m/>
    <x v="0"/>
    <x v="1"/>
    <x v="1"/>
    <x v="1"/>
    <x v="1"/>
    <x v="1"/>
    <x v="1"/>
    <x v="1"/>
    <x v="1"/>
    <x v="1"/>
    <x v="1"/>
    <x v="2"/>
    <x v="0"/>
    <s v="Safe drinking water"/>
    <m/>
    <m/>
    <m/>
    <s v="Safe drinking water"/>
    <m/>
    <x v="0"/>
    <x v="0"/>
    <s v="Health hazards leading to chronic diseases / स्वास्थ्य संबंधी खतरे जो लम्बी समय वाले बीमारियों की ओर ले जाते हैं;Injuries from sharp objects / नुकीली वस्तुओं से चोट लगना;Injuries from lifting heavy weights / भारी वजन उठाने से चोट लगना;Dehydration / शरीर में पानी की कमी;Threat of violence from common people / आम लोगों से हिंसा का खतरा"/>
    <s v="Dehydration"/>
    <s v="Health hazards leading to chronic diseases"/>
    <s v="Injuries from sharp objects"/>
    <s v="Injuries from lifting heavy weights"/>
    <m/>
    <m/>
    <m/>
    <m/>
    <s v="Threat of violence from common people"/>
    <x v="0"/>
    <s v="Financially insolvent / आर्थिक रूप से दिवालिया (पैसों की कमी);Unaware of existing government health insurance schemes / मौजूदा सरकारी स्वास्थ्य बीमा योजनाओं से अनजान"/>
    <s v="Unaware of existing government health insurance schemes"/>
    <m/>
    <s v="Financially insolvent"/>
    <s v="Pati ki bimari"/>
    <s v="Tej dhup aur barish"/>
    <s v="Apni marji ke mutabik kam karna"/>
  </r>
  <r>
    <n v="50"/>
    <s v="Sekh mirza"/>
    <x v="1"/>
    <x v="2"/>
    <x v="0"/>
    <n v="10"/>
    <x v="3"/>
    <x v="2"/>
    <x v="4"/>
    <s v="Means of Livlihood / आजीविका के साधन;No other alternative source of income / आय का कोई अन्य वैकल्पिक स्रोत नहीं"/>
    <m/>
    <s v="Means of Livlihood "/>
    <m/>
    <s v="No other alternative source of income"/>
    <m/>
    <x v="0"/>
    <m/>
    <x v="0"/>
    <x v="2"/>
    <x v="2"/>
    <x v="1"/>
    <x v="2"/>
    <x v="1"/>
    <x v="0"/>
    <x v="1"/>
    <m/>
    <x v="3"/>
    <x v="2"/>
    <s v="Monthly"/>
    <x v="3"/>
    <s v="Location of buyer"/>
    <s v="Location of buyer"/>
    <m/>
    <m/>
    <m/>
    <m/>
    <x v="3"/>
    <x v="2"/>
    <x v="1"/>
    <x v="2"/>
    <s v="HDPE (Dabba plastic);Mix Plastic (Guddi plastic);Polypropylene (PP);Polyethylene Terephthalate (PET )Bottle;PE/HM (Kali panni )"/>
    <s v="HDPE (Dabba plastic)"/>
    <s v="Mix Plastic (Guddi plastic)"/>
    <s v="Polypropylene (PP)"/>
    <s v="Polyethylene Terephthalate (PET )Bottle"/>
    <s v="PE/HM (Kali panni )"/>
    <m/>
    <x v="4"/>
    <x v="1"/>
    <x v="4"/>
    <x v="4"/>
    <x v="5"/>
    <m/>
    <m/>
    <x v="4"/>
    <x v="5"/>
    <x v="1"/>
    <x v="1"/>
    <x v="1"/>
    <m/>
    <m/>
    <x v="0"/>
    <s v="Newspaper/Raddi;Glass Bottles;Metal;E-Waste;Cardboard"/>
    <s v="Newspaper/Raddi"/>
    <s v="Glass Bottles"/>
    <s v="Metal"/>
    <s v="E-Waste"/>
    <s v="Cardboard"/>
    <m/>
    <m/>
    <x v="2"/>
    <x v="1"/>
    <x v="1"/>
    <x v="1"/>
    <x v="1"/>
    <x v="1"/>
    <x v="1"/>
    <x v="1"/>
    <x v="1"/>
    <m/>
    <x v="2"/>
    <x v="1"/>
    <x v="1"/>
    <x v="3"/>
    <x v="0"/>
    <x v="0"/>
    <x v="4"/>
    <x v="2"/>
    <x v="2"/>
    <x v="1"/>
    <x v="1"/>
    <x v="2"/>
    <x v="2"/>
    <x v="2"/>
    <x v="0"/>
    <x v="0"/>
    <x v="0"/>
    <x v="9"/>
    <x v="0"/>
    <m/>
    <s v="Medical emergency"/>
    <m/>
    <s v="To pay off a pre-existing debt"/>
    <m/>
    <m/>
    <m/>
    <x v="2"/>
    <x v="0"/>
    <s v="Food;Medicine or medical expenses;House rent, Electricity Bill, Water and others"/>
    <s v="Food"/>
    <s v="House rent, Electricity Bill, Water and others"/>
    <m/>
    <s v="Medicine or medical expenses"/>
    <m/>
    <x v="0"/>
    <x v="1"/>
    <x v="0"/>
    <x v="1"/>
    <x v="0"/>
    <x v="0"/>
    <x v="1"/>
    <x v="0"/>
    <x v="1"/>
    <x v="0"/>
    <x v="0"/>
    <x v="0"/>
    <x v="0"/>
    <x v="0"/>
    <x v="0"/>
    <x v="0"/>
    <x v="0"/>
    <x v="2"/>
    <x v="0"/>
    <x v="0"/>
    <x v="1"/>
    <x v="1"/>
    <x v="1"/>
    <x v="0"/>
    <x v="0"/>
    <x v="1"/>
    <x v="1"/>
    <x v="0"/>
    <m/>
    <m/>
    <x v="0"/>
    <x v="0"/>
    <x v="0"/>
    <x v="1"/>
    <x v="1"/>
    <x v="1"/>
    <x v="1"/>
    <x v="1"/>
    <x v="1"/>
    <x v="1"/>
    <x v="1"/>
    <x v="0"/>
    <x v="1"/>
    <s v="None of above / इनमे से कोई नहीं"/>
    <s v="None of above"/>
    <m/>
    <m/>
    <m/>
    <m/>
    <x v="1"/>
    <x v="3"/>
    <s v="Health hazards leading to chronic diseases / स्वास्थ्य संबंधी खतरे जो लम्बी समय वाले बीमारियों की ओर ले जाते हैं;Injuries from sharp objects / नुकीली वस्तुओं से चोट लगना;Injuries from lifting heavy weights / भारी वजन उठाने से चोट लगना;Dehydration / शरीर में पानी की कमी;Fear of road accidents / सड़क हादसों का डर;Dog bites / कुत्ते के द्वारा काटने का डर"/>
    <s v="Dehydration"/>
    <s v="Health hazards leading to chronic diseases"/>
    <s v="Injuries from sharp objects"/>
    <s v="Injuries from lifting heavy weights"/>
    <m/>
    <s v="Fear of road accidents"/>
    <s v="Dog bites"/>
    <m/>
    <m/>
    <x v="0"/>
    <s v="Financially insolvent / आर्थिक रूप से दिवालिया (पैसों की कमी);Unaware of existing government health insurance schemes / मौजूदा सरकारी स्वास्थ्य बीमा योजनाओं से अनजान"/>
    <s v="Unaware of existing government health insurance schemes"/>
    <m/>
    <s v="Financially insolvent"/>
    <s v="Maal nahi milta hai"/>
    <s v="Rate nahi milta hai"/>
    <s v="Gujara ho jata hai bas yahi acha hai"/>
  </r>
  <r>
    <n v="51"/>
    <s v="Mafijypakhi"/>
    <x v="1"/>
    <x v="2"/>
    <x v="2"/>
    <n v="7"/>
    <x v="3"/>
    <x v="2"/>
    <x v="4"/>
    <s v="Means of Livlihood / आजीविका के साधन"/>
    <m/>
    <s v="Means of Livlihood "/>
    <m/>
    <m/>
    <m/>
    <x v="0"/>
    <m/>
    <x v="0"/>
    <x v="2"/>
    <x v="2"/>
    <x v="1"/>
    <x v="2"/>
    <x v="1"/>
    <x v="0"/>
    <x v="0"/>
    <m/>
    <x v="3"/>
    <x v="1"/>
    <s v="1-2 days a week"/>
    <x v="2"/>
    <s v="Location of buyer;Time duration of payment"/>
    <s v="Location of buyer"/>
    <m/>
    <s v="Time duration of payment"/>
    <m/>
    <m/>
    <x v="3"/>
    <x v="4"/>
    <x v="1"/>
    <x v="1"/>
    <s v="HDPE (Dabba plastic);Mix Plastic (Guddi plastic);Polypropylene (PP);Polyethylene Terephthalate (PET )Bottle;PE/HM (Kali panni )"/>
    <s v="HDPE (Dabba plastic)"/>
    <s v="Mix Plastic (Guddi plastic)"/>
    <s v="Polypropylene (PP)"/>
    <s v="Polyethylene Terephthalate (PET )Bottle"/>
    <s v="PE/HM (Kali panni )"/>
    <m/>
    <x v="3"/>
    <x v="1"/>
    <x v="3"/>
    <x v="3"/>
    <x v="2"/>
    <m/>
    <m/>
    <x v="6"/>
    <x v="2"/>
    <x v="1"/>
    <x v="2"/>
    <x v="2"/>
    <m/>
    <m/>
    <x v="0"/>
    <s v="Newspaper/Raddi;Glass Bottles;Metal;E-Waste;Cardboard;Fabric waste"/>
    <s v="Newspaper/Raddi"/>
    <s v="Glass Bottles"/>
    <s v="Metal"/>
    <s v="E-Waste"/>
    <s v="Cardboard"/>
    <s v="Fabric waste"/>
    <m/>
    <x v="2"/>
    <x v="2"/>
    <x v="2"/>
    <x v="1"/>
    <x v="1"/>
    <x v="1"/>
    <x v="1"/>
    <x v="1"/>
    <x v="1"/>
    <s v="Decreased 5-10%"/>
    <x v="2"/>
    <x v="1"/>
    <x v="1"/>
    <x v="1"/>
    <x v="0"/>
    <x v="3"/>
    <x v="4"/>
    <x v="2"/>
    <x v="0"/>
    <x v="1"/>
    <x v="1"/>
    <x v="2"/>
    <x v="6"/>
    <x v="3"/>
    <x v="0"/>
    <x v="0"/>
    <x v="0"/>
    <x v="14"/>
    <x v="0"/>
    <m/>
    <s v="Medical emergency"/>
    <s v="Children’s education"/>
    <m/>
    <m/>
    <s v="House Rent and utility expenses"/>
    <m/>
    <x v="1"/>
    <x v="0"/>
    <s v="Food;Cloths;Medicine or medical expenses;Children's education;House rent, Electricity Bill, Water and others"/>
    <s v="Food"/>
    <s v="House rent, Electricity Bill, Water and others"/>
    <s v="Cloths"/>
    <s v="Medicine or medical expenses"/>
    <s v="Children's education"/>
    <x v="0"/>
    <x v="0"/>
    <x v="0"/>
    <x v="0"/>
    <x v="1"/>
    <x v="1"/>
    <x v="1"/>
    <x v="0"/>
    <x v="0"/>
    <x v="0"/>
    <x v="1"/>
    <x v="1"/>
    <x v="1"/>
    <x v="2"/>
    <x v="1"/>
    <x v="2"/>
    <x v="0"/>
    <x v="0"/>
    <x v="0"/>
    <x v="0"/>
    <x v="1"/>
    <x v="1"/>
    <x v="1"/>
    <x v="0"/>
    <x v="0"/>
    <x v="1"/>
    <x v="1"/>
    <x v="0"/>
    <m/>
    <m/>
    <x v="0"/>
    <x v="0"/>
    <x v="0"/>
    <x v="1"/>
    <x v="1"/>
    <x v="1"/>
    <x v="1"/>
    <x v="1"/>
    <x v="1"/>
    <x v="1"/>
    <x v="2"/>
    <x v="2"/>
    <x v="1"/>
    <s v="None of above / इनमे से कोई नहीं"/>
    <s v="None of above"/>
    <m/>
    <m/>
    <m/>
    <m/>
    <x v="0"/>
    <x v="0"/>
    <s v="Health hazards leading to chronic diseases / स्वास्थ्य संबंधी खतरे जो लम्बी समय वाले बीमारियों की ओर ले जाते हैं;Injuries from sharp objects / नुकीली वस्तुओं से चोट लगना;Injuries from lifting heavy weights / भारी वजन उठाने से चोट लगना;Dehydration / शरीर में पानी की कमी;Fear of road accidents / सड़क हादसों का डर;Threat of violence from common people / आम लोगों से हिंसा का खतरा;Dog bites / कुत्ते के द्वारा काटने का डर"/>
    <s v="Dehydration"/>
    <s v="Health hazards leading to chronic diseases"/>
    <s v="Injuries from sharp objects"/>
    <s v="Injuries from lifting heavy weights"/>
    <m/>
    <s v="Fear of road accidents"/>
    <s v="Dog bites"/>
    <m/>
    <s v="Threat of violence from common people"/>
    <x v="0"/>
    <s v="Financially insolvent / आर्थिक रूप से दिवालिया (पैसों की कमी)"/>
    <m/>
    <m/>
    <s v="Financially insolvent"/>
    <s v="Mal nhi milta"/>
    <s v="Gugagrdi"/>
    <s v="अपना mal khud se bechan"/>
  </r>
  <r>
    <n v="52"/>
    <s v="Shake ansar"/>
    <x v="1"/>
    <x v="1"/>
    <x v="0"/>
    <n v="30"/>
    <x v="1"/>
    <x v="2"/>
    <x v="4"/>
    <s v="Means of Livlihood / आजीविका के साधन;No other alternative source of income / आय का कोई अन्य वैकल्पिक स्रोत नहीं"/>
    <m/>
    <s v="Means of Livlihood "/>
    <m/>
    <s v="No other alternative source of income"/>
    <m/>
    <x v="0"/>
    <m/>
    <x v="5"/>
    <x v="2"/>
    <x v="2"/>
    <x v="1"/>
    <x v="2"/>
    <x v="1"/>
    <x v="0"/>
    <x v="0"/>
    <m/>
    <x v="1"/>
    <x v="0"/>
    <s v="4-5 days a week"/>
    <x v="3"/>
    <s v="Through word of mouth"/>
    <m/>
    <s v="Through word of mouth"/>
    <m/>
    <m/>
    <m/>
    <x v="3"/>
    <x v="3"/>
    <x v="1"/>
    <x v="2"/>
    <s v="HDPE (Dabba plastic);Mix Plastic (Guddi plastic);Polypropylene (PP);Polyethylene Terephthalate (PET )Bottle;PE/HM (Kali panni )"/>
    <s v="HDPE (Dabba plastic)"/>
    <s v="Mix Plastic (Guddi plastic)"/>
    <s v="Polypropylene (PP)"/>
    <s v="Polyethylene Terephthalate (PET )Bottle"/>
    <s v="PE/HM (Kali panni )"/>
    <m/>
    <x v="0"/>
    <x v="4"/>
    <x v="4"/>
    <x v="4"/>
    <x v="3"/>
    <m/>
    <m/>
    <x v="4"/>
    <x v="5"/>
    <x v="2"/>
    <x v="3"/>
    <x v="3"/>
    <m/>
    <m/>
    <x v="0"/>
    <s v="Newspaper/Raddi;Glass Bottles;Metal"/>
    <s v="Newspaper/Raddi"/>
    <s v="Glass Bottles"/>
    <s v="Metal"/>
    <m/>
    <m/>
    <m/>
    <m/>
    <x v="3"/>
    <x v="1"/>
    <x v="1"/>
    <x v="1"/>
    <x v="1"/>
    <x v="1"/>
    <x v="1"/>
    <x v="1"/>
    <x v="1"/>
    <m/>
    <x v="5"/>
    <x v="1"/>
    <x v="1"/>
    <x v="1"/>
    <x v="0"/>
    <x v="0"/>
    <x v="4"/>
    <x v="2"/>
    <x v="2"/>
    <x v="1"/>
    <x v="1"/>
    <x v="2"/>
    <x v="2"/>
    <x v="4"/>
    <x v="0"/>
    <x v="0"/>
    <x v="0"/>
    <x v="5"/>
    <x v="0"/>
    <m/>
    <s v="Medical emergency"/>
    <m/>
    <s v="To pay off a pre-existing debt"/>
    <m/>
    <s v="House Rent and utility expenses"/>
    <m/>
    <x v="0"/>
    <x v="0"/>
    <s v="Food;Medicine or medical expenses;House rent, Electricity Bill, Water and others"/>
    <s v="Food"/>
    <s v="House rent, Electricity Bill, Water and others"/>
    <m/>
    <s v="Medicine or medical expenses"/>
    <m/>
    <x v="0"/>
    <x v="1"/>
    <x v="0"/>
    <x v="1"/>
    <x v="0"/>
    <x v="0"/>
    <x v="0"/>
    <x v="0"/>
    <x v="0"/>
    <x v="0"/>
    <x v="1"/>
    <x v="2"/>
    <x v="0"/>
    <x v="0"/>
    <x v="0"/>
    <x v="0"/>
    <x v="0"/>
    <x v="2"/>
    <x v="1"/>
    <x v="1"/>
    <x v="1"/>
    <x v="1"/>
    <x v="1"/>
    <x v="0"/>
    <x v="0"/>
    <x v="1"/>
    <x v="1"/>
    <x v="0"/>
    <m/>
    <m/>
    <x v="0"/>
    <x v="1"/>
    <x v="1"/>
    <x v="1"/>
    <x v="1"/>
    <x v="1"/>
    <x v="1"/>
    <x v="1"/>
    <x v="1"/>
    <x v="1"/>
    <x v="1"/>
    <x v="0"/>
    <x v="1"/>
    <s v="None of above / इनमे से कोई नहीं"/>
    <s v="None of above"/>
    <m/>
    <m/>
    <m/>
    <m/>
    <x v="0"/>
    <x v="0"/>
    <s v="Health hazards leading to chronic diseases / स्वास्थ्य संबंधी खतरे जो लम्बी समय वाले बीमारियों की ओर ले जाते हैं;Injuries from sharp objects / नुकीली वस्तुओं से चोट लगना;Injuries from lifting heavy weights / भारी वजन उठाने से चोट लगना;Dehydration / शरीर में पानी की कमी;Fear of road accidents / सड़क हादसों का डर"/>
    <s v="Dehydration"/>
    <s v="Health hazards leading to chronic diseases"/>
    <s v="Injuries from sharp objects"/>
    <s v="Injuries from lifting heavy weights"/>
    <m/>
    <s v="Fear of road accidents"/>
    <m/>
    <m/>
    <m/>
    <x v="0"/>
    <s v="Financially insolvent / आर्थिक रूप से दिवालिया (पैसों की कमी);Unaware of existing government health insurance schemes / मौजूदा सरकारी स्वास्थ्य बीमा योजनाओं से अनजान"/>
    <s v="Unaware of existing government health insurance schemes"/>
    <m/>
    <s v="Financially insolvent"/>
    <s v="Maal nahi mil pata hai"/>
    <s v="Rate nahi de raha hai"/>
    <s v="Apne man mutabik kaam karte hai"/>
  </r>
  <r>
    <n v="53"/>
    <s v="Madina"/>
    <x v="0"/>
    <x v="2"/>
    <x v="2"/>
    <n v="7"/>
    <x v="3"/>
    <x v="2"/>
    <x v="4"/>
    <s v="Means of Livlihood / आजीविका के साधन"/>
    <m/>
    <s v="Means of Livlihood "/>
    <m/>
    <m/>
    <m/>
    <x v="0"/>
    <m/>
    <x v="0"/>
    <x v="2"/>
    <x v="2"/>
    <x v="1"/>
    <x v="2"/>
    <x v="1"/>
    <x v="4"/>
    <x v="1"/>
    <m/>
    <x v="0"/>
    <x v="2"/>
    <s v="1-2 days a week"/>
    <x v="2"/>
    <s v="Through word of mouth;Location of buyer;Time duration of payment"/>
    <s v="Location of buyer"/>
    <s v="Through word of mouth"/>
    <s v="Time duration of payment"/>
    <m/>
    <m/>
    <x v="3"/>
    <x v="4"/>
    <x v="1"/>
    <x v="2"/>
    <s v="HDPE (Dabba plastic);Mix Plastic (Guddi plastic);Polypropylene (PP);Polyethylene Terephthalate (PET )Bottle;PE/HM (Kali panni )"/>
    <s v="HDPE (Dabba plastic)"/>
    <s v="Mix Plastic (Guddi plastic)"/>
    <s v="Polypropylene (PP)"/>
    <s v="Polyethylene Terephthalate (PET )Bottle"/>
    <s v="PE/HM (Kali panni )"/>
    <m/>
    <x v="3"/>
    <x v="3"/>
    <x v="3"/>
    <x v="2"/>
    <x v="2"/>
    <m/>
    <m/>
    <x v="3"/>
    <x v="4"/>
    <x v="2"/>
    <x v="2"/>
    <x v="1"/>
    <m/>
    <m/>
    <x v="0"/>
    <s v="Newspaper/Raddi;Glass Bottles;Metal;E-Waste;Cardboard;Fabric waste"/>
    <s v="Newspaper/Raddi"/>
    <s v="Glass Bottles"/>
    <s v="Metal"/>
    <s v="E-Waste"/>
    <s v="Cardboard"/>
    <s v="Fabric waste"/>
    <m/>
    <x v="2"/>
    <x v="2"/>
    <x v="2"/>
    <x v="1"/>
    <x v="3"/>
    <x v="1"/>
    <x v="1"/>
    <x v="1"/>
    <x v="1"/>
    <m/>
    <x v="4"/>
    <x v="2"/>
    <x v="1"/>
    <x v="0"/>
    <x v="0"/>
    <x v="1"/>
    <x v="2"/>
    <x v="4"/>
    <x v="2"/>
    <x v="0"/>
    <x v="0"/>
    <x v="0"/>
    <x v="3"/>
    <x v="2"/>
    <x v="0"/>
    <x v="0"/>
    <x v="0"/>
    <x v="14"/>
    <x v="0"/>
    <m/>
    <s v="Medical emergency"/>
    <s v="Children’s education"/>
    <m/>
    <m/>
    <s v="House Rent and utility expenses"/>
    <m/>
    <x v="0"/>
    <x v="0"/>
    <s v="Food;Cloths;Medicine or medical expenses;Children's education;House rent, Electricity Bill, Water and others"/>
    <s v="Food"/>
    <s v="House rent, Electricity Bill, Water and others"/>
    <s v="Cloths"/>
    <s v="Medicine or medical expenses"/>
    <s v="Children's education"/>
    <x v="0"/>
    <x v="0"/>
    <x v="1"/>
    <x v="1"/>
    <x v="1"/>
    <x v="1"/>
    <x v="0"/>
    <x v="0"/>
    <x v="0"/>
    <x v="0"/>
    <x v="1"/>
    <x v="1"/>
    <x v="0"/>
    <x v="0"/>
    <x v="0"/>
    <x v="2"/>
    <x v="0"/>
    <x v="0"/>
    <x v="0"/>
    <x v="0"/>
    <x v="1"/>
    <x v="1"/>
    <x v="1"/>
    <x v="0"/>
    <x v="0"/>
    <x v="0"/>
    <x v="0"/>
    <x v="1"/>
    <m/>
    <m/>
    <x v="0"/>
    <x v="0"/>
    <x v="0"/>
    <x v="1"/>
    <x v="1"/>
    <x v="1"/>
    <x v="1"/>
    <x v="0"/>
    <x v="0"/>
    <x v="0"/>
    <x v="2"/>
    <x v="2"/>
    <x v="1"/>
    <s v="None of above / इनमे से कोई नहीं"/>
    <s v="None of above"/>
    <m/>
    <m/>
    <m/>
    <m/>
    <x v="0"/>
    <x v="0"/>
    <s v="Health hazards leading to chronic diseases / स्वास्थ्य संबंधी खतरे जो लम्बी समय वाले बीमारियों की ओर ले जाते हैं;Injuries from sharp objects / नुकीली वस्तुओं से चोट लगना;Injuries from lifting heavy weights / भारी वजन उठाने से चोट लगना;Dehydration / शरीर में पानी की कमी;Threat of violence from common people / आम लोगों से हिंसा का खतरा;Dog bites / कुत्ते के द्वारा काटने का डर"/>
    <s v="Dehydration"/>
    <s v="Health hazards leading to chronic diseases"/>
    <s v="Injuries from sharp objects"/>
    <s v="Injuries from lifting heavy weights"/>
    <m/>
    <m/>
    <s v="Dog bites"/>
    <m/>
    <s v="Threat of violence from common people"/>
    <x v="0"/>
    <s v="Financially insolvent / आर्थिक रूप से दिवालिया (पैसों की कमी)"/>
    <m/>
    <m/>
    <s v="Financially insolvent"/>
    <s v="Kam kar me but dekar aati he kbi kuta"/>
    <s v="जानवर पीछे पड़ जाता है m"/>
    <s v="अपना ret aapni maji se bechan"/>
  </r>
  <r>
    <n v="54"/>
    <s v="Asmina"/>
    <x v="0"/>
    <x v="2"/>
    <x v="2"/>
    <n v="16"/>
    <x v="4"/>
    <x v="1"/>
    <x v="1"/>
    <s v="Means of Livlihood / आजीविका के साधन;No other alternative source of income / आय का कोई अन्य वैकल्पिक स्रोत नहीं;Existing family business / मौजूदा पारिवारिक व्यवसाय"/>
    <s v="Existing family business"/>
    <s v="Means of Livlihood "/>
    <m/>
    <s v="No other alternative source of income"/>
    <m/>
    <x v="0"/>
    <m/>
    <x v="2"/>
    <x v="2"/>
    <x v="2"/>
    <x v="2"/>
    <x v="1"/>
    <x v="1"/>
    <x v="2"/>
    <x v="0"/>
    <s v="Fruit/ Vegetable Vendors"/>
    <x v="1"/>
    <x v="3"/>
    <s v="3-4 days a week"/>
    <x v="2"/>
    <s v="Location of buyer"/>
    <s v="Location of buyer"/>
    <m/>
    <m/>
    <m/>
    <m/>
    <x v="3"/>
    <x v="3"/>
    <x v="1"/>
    <x v="0"/>
    <s v="HDPE (Dabba plastic);Mix Plastic (Guddi plastic);Polyethylene Terephthalate (PET )Bottle"/>
    <s v="HDPE (Dabba plastic)"/>
    <s v="Mix Plastic (Guddi plastic)"/>
    <s v="Polypropylene (PP)"/>
    <s v="Polyethylene Terephthalate (PET )Bottle"/>
    <m/>
    <m/>
    <x v="4"/>
    <x v="1"/>
    <x v="2"/>
    <x v="2"/>
    <x v="1"/>
    <m/>
    <m/>
    <x v="3"/>
    <x v="3"/>
    <x v="3"/>
    <x v="2"/>
    <x v="0"/>
    <m/>
    <m/>
    <x v="1"/>
    <s v="E-Waste"/>
    <m/>
    <m/>
    <m/>
    <s v="E-Waste"/>
    <m/>
    <m/>
    <m/>
    <x v="4"/>
    <x v="0"/>
    <x v="1"/>
    <x v="1"/>
    <x v="1"/>
    <x v="1"/>
    <x v="1"/>
    <x v="1"/>
    <x v="4"/>
    <m/>
    <x v="4"/>
    <x v="1"/>
    <x v="1"/>
    <x v="0"/>
    <x v="0"/>
    <x v="0"/>
    <x v="1"/>
    <x v="1"/>
    <x v="2"/>
    <x v="0"/>
    <x v="0"/>
    <x v="0"/>
    <x v="2"/>
    <x v="1"/>
    <x v="1"/>
    <x v="1"/>
    <x v="1"/>
    <x v="6"/>
    <x v="0"/>
    <m/>
    <m/>
    <m/>
    <m/>
    <m/>
    <m/>
    <m/>
    <x v="2"/>
    <x v="3"/>
    <s v="Food"/>
    <s v="Food"/>
    <m/>
    <m/>
    <m/>
    <m/>
    <x v="0"/>
    <x v="1"/>
    <x v="0"/>
    <x v="1"/>
    <x v="0"/>
    <x v="1"/>
    <x v="1"/>
    <x v="0"/>
    <x v="1"/>
    <x v="1"/>
    <x v="1"/>
    <x v="1"/>
    <x v="1"/>
    <x v="2"/>
    <x v="1"/>
    <x v="1"/>
    <x v="0"/>
    <x v="0"/>
    <x v="0"/>
    <x v="0"/>
    <x v="0"/>
    <x v="0"/>
    <x v="0"/>
    <x v="1"/>
    <x v="1"/>
    <x v="0"/>
    <x v="2"/>
    <x v="0"/>
    <m/>
    <m/>
    <x v="0"/>
    <x v="0"/>
    <x v="0"/>
    <x v="0"/>
    <x v="0"/>
    <x v="0"/>
    <x v="0"/>
    <x v="0"/>
    <x v="0"/>
    <x v="1"/>
    <x v="1"/>
    <x v="3"/>
    <x v="1"/>
    <s v="Safe drinking water"/>
    <m/>
    <m/>
    <m/>
    <s v="Safe drinking water"/>
    <m/>
    <x v="0"/>
    <x v="0"/>
    <s v="Health hazards leading to chronic diseases / स्वास्थ्य संबंधी खतरे जो लम्बी समय वाले बीमारियों की ओर ले जाते हैं;Injuries from sharp objects / नुकीली वस्तुओं से चोट लगना;Injuries from lifting heavy weights / भारी वजन उठाने से चोट लगना;Dehydration / शरीर में पानी की कमी;Fear of road accidents / सड़क हादसों का डर;Threat of violence from common people / आम लोगों से हिंसा का खतरा;Dog bites / कुत्ते के द्वारा काटने का डर"/>
    <s v="Dehydration"/>
    <s v="Health hazards leading to chronic diseases"/>
    <s v="Injuries from sharp objects"/>
    <s v="Injuries from lifting heavy weights"/>
    <m/>
    <s v="Fear of road accidents"/>
    <s v="Dog bites"/>
    <m/>
    <s v="Threat of violence from common people"/>
    <x v="0"/>
    <s v="Financially insolvent / आर्थिक रूप से दिवालिया (पैसों की कमी)"/>
    <m/>
    <m/>
    <s v="Financially insolvent"/>
    <s v="Kuchh nahin"/>
    <s v="Badbu aana hai"/>
    <s v="Kuch bhi nahi"/>
  </r>
  <r>
    <n v="55"/>
    <s v="Shake salam"/>
    <x v="1"/>
    <x v="1"/>
    <x v="0"/>
    <n v="25"/>
    <x v="1"/>
    <x v="2"/>
    <x v="4"/>
    <s v="Means of Livlihood / आजीविका के साधन;No other alternative source of income / आय का कोई अन्य वैकल्पिक स्रोत नहीं"/>
    <m/>
    <s v="Means of Livlihood "/>
    <m/>
    <s v="No other alternative source of income"/>
    <m/>
    <x v="1"/>
    <m/>
    <x v="0"/>
    <x v="2"/>
    <x v="2"/>
    <x v="1"/>
    <x v="2"/>
    <x v="1"/>
    <x v="0"/>
    <x v="0"/>
    <m/>
    <x v="3"/>
    <x v="2"/>
    <s v="1-2 days a week"/>
    <x v="3"/>
    <s v="Through word of mouth;Location of buyer"/>
    <s v="Location of buyer"/>
    <s v="Through word of mouth"/>
    <m/>
    <m/>
    <m/>
    <x v="1"/>
    <x v="3"/>
    <x v="1"/>
    <x v="0"/>
    <s v="HDPE (Dabba plastic);Mix Plastic (Guddi plastic);Polypropylene (PP);Polyethylene Terephthalate (PET )Bottle;PE/HM (Kali panni )"/>
    <s v="HDPE (Dabba plastic)"/>
    <s v="Mix Plastic (Guddi plastic)"/>
    <s v="Polypropylene (PP)"/>
    <s v="Polyethylene Terephthalate (PET )Bottle"/>
    <s v="PE/HM (Kali panni )"/>
    <m/>
    <x v="0"/>
    <x v="3"/>
    <x v="5"/>
    <x v="2"/>
    <x v="4"/>
    <m/>
    <m/>
    <x v="4"/>
    <x v="1"/>
    <x v="4"/>
    <x v="3"/>
    <x v="3"/>
    <m/>
    <m/>
    <x v="0"/>
    <s v="Newspaper/Raddi;Glass Bottles;Metal"/>
    <s v="Newspaper/Raddi"/>
    <s v="Glass Bottles"/>
    <s v="Metal"/>
    <m/>
    <m/>
    <m/>
    <m/>
    <x v="2"/>
    <x v="1"/>
    <x v="1"/>
    <x v="1"/>
    <x v="1"/>
    <x v="1"/>
    <x v="1"/>
    <x v="1"/>
    <x v="1"/>
    <m/>
    <x v="4"/>
    <x v="2"/>
    <x v="1"/>
    <x v="3"/>
    <x v="1"/>
    <x v="0"/>
    <x v="4"/>
    <x v="2"/>
    <x v="2"/>
    <x v="1"/>
    <x v="1"/>
    <x v="2"/>
    <x v="0"/>
    <x v="4"/>
    <x v="0"/>
    <x v="0"/>
    <x v="0"/>
    <x v="15"/>
    <x v="0"/>
    <m/>
    <s v="Medical emergency"/>
    <m/>
    <m/>
    <m/>
    <m/>
    <s v="Send money to village"/>
    <x v="0"/>
    <x v="3"/>
    <s v="Food;Medicine or medical expenses;House rent, Electricity Bill, Water and others"/>
    <s v="Food"/>
    <s v="House rent, Electricity Bill, Water and others"/>
    <m/>
    <s v="Medicine or medical expenses"/>
    <m/>
    <x v="0"/>
    <x v="1"/>
    <x v="0"/>
    <x v="1"/>
    <x v="0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0"/>
    <x v="0"/>
    <x v="1"/>
    <x v="1"/>
    <x v="0"/>
    <m/>
    <m/>
    <x v="0"/>
    <x v="1"/>
    <x v="1"/>
    <x v="1"/>
    <x v="1"/>
    <x v="1"/>
    <x v="1"/>
    <x v="1"/>
    <x v="1"/>
    <x v="1"/>
    <x v="1"/>
    <x v="0"/>
    <x v="1"/>
    <s v="None of above / इनमे से कोई नहीं"/>
    <s v="None of above"/>
    <m/>
    <m/>
    <m/>
    <m/>
    <x v="1"/>
    <x v="4"/>
    <s v="Health hazards leading to chronic diseases / स्वास्थ्य संबंधी खतरे जो लम्बी समय वाले बीमारियों की ओर ले जाते हैं;Injuries from sharp objects / नुकीली वस्तुओं से चोट लगना;Dehydration / शरीर में पानी की कमी;Fear of road accidents / सड़क हादसों का डर"/>
    <s v="Dehydration"/>
    <s v="Health hazards leading to chronic diseases"/>
    <s v="Injuries from sharp objects"/>
    <m/>
    <m/>
    <s v="Fear of road accidents"/>
    <m/>
    <m/>
    <m/>
    <x v="0"/>
    <s v="Financially insolvent / आर्थिक रूप से दिवालिया (पैसों की कमी);Unaware of existing government health insurance schemes / मौजूदा सरकारी स्वास्थ्य बीमा योजनाओं से अनजान"/>
    <s v="Unaware of existing government health insurance schemes"/>
    <m/>
    <s v="Financially insolvent"/>
    <s v="Maal nahi mil raha hai"/>
    <s v="Rate nahi mil raha"/>
    <s v="Time se aapna kaam khatam kr ke nikal jate hai"/>
  </r>
  <r>
    <n v="56"/>
    <s v="Sekh shaki"/>
    <x v="1"/>
    <x v="2"/>
    <x v="2"/>
    <n v="7"/>
    <x v="3"/>
    <x v="2"/>
    <x v="4"/>
    <s v="Means of Livlihood / आजीविका के साधन"/>
    <m/>
    <s v="Means of Livlihood "/>
    <m/>
    <m/>
    <m/>
    <x v="0"/>
    <m/>
    <x v="0"/>
    <x v="2"/>
    <x v="2"/>
    <x v="1"/>
    <x v="2"/>
    <x v="1"/>
    <x v="4"/>
    <x v="0"/>
    <m/>
    <x v="0"/>
    <x v="1"/>
    <s v="1-2 days a week"/>
    <x v="2"/>
    <s v="Location of buyer;Time duration of payment"/>
    <s v="Location of buyer"/>
    <m/>
    <s v="Time duration of payment"/>
    <m/>
    <m/>
    <x v="3"/>
    <x v="0"/>
    <x v="1"/>
    <x v="1"/>
    <s v="HDPE (Dabba plastic);Mix Plastic (Guddi plastic);Polypropylene (PP);Polyethylene Terephthalate (PET )Bottle;PE/HM (Kali panni )"/>
    <s v="HDPE (Dabba plastic)"/>
    <s v="Mix Plastic (Guddi plastic)"/>
    <s v="Polypropylene (PP)"/>
    <s v="Polyethylene Terephthalate (PET )Bottle"/>
    <s v="PE/HM (Kali panni )"/>
    <m/>
    <x v="3"/>
    <x v="3"/>
    <x v="3"/>
    <x v="5"/>
    <x v="2"/>
    <m/>
    <m/>
    <x v="1"/>
    <x v="3"/>
    <x v="4"/>
    <x v="4"/>
    <x v="4"/>
    <m/>
    <m/>
    <x v="0"/>
    <s v="Newspaper/Raddi;Glass Bottles;Metal;E-Waste;Cardboard;Fabric waste"/>
    <s v="Newspaper/Raddi"/>
    <s v="Glass Bottles"/>
    <s v="Metal"/>
    <s v="E-Waste"/>
    <s v="Cardboard"/>
    <s v="Fabric waste"/>
    <m/>
    <x v="5"/>
    <x v="2"/>
    <x v="2"/>
    <x v="1"/>
    <x v="1"/>
    <x v="1"/>
    <x v="1"/>
    <x v="1"/>
    <x v="1"/>
    <m/>
    <x v="4"/>
    <x v="1"/>
    <x v="1"/>
    <x v="1"/>
    <x v="0"/>
    <x v="1"/>
    <x v="4"/>
    <x v="4"/>
    <x v="2"/>
    <x v="0"/>
    <x v="0"/>
    <x v="0"/>
    <x v="3"/>
    <x v="4"/>
    <x v="1"/>
    <x v="1"/>
    <x v="1"/>
    <x v="1"/>
    <x v="0"/>
    <m/>
    <s v="Medical emergency"/>
    <m/>
    <m/>
    <m/>
    <m/>
    <m/>
    <x v="1"/>
    <x v="3"/>
    <s v="Food;Cloths;Medicine or medical expenses;House rent, Electricity Bill, Water and others"/>
    <s v="Food"/>
    <s v="House rent, Electricity Bill, Water and others"/>
    <s v="Cloths"/>
    <s v="Medicine or medical expenses"/>
    <m/>
    <x v="0"/>
    <x v="0"/>
    <x v="1"/>
    <x v="1"/>
    <x v="0"/>
    <x v="0"/>
    <x v="0"/>
    <x v="0"/>
    <x v="0"/>
    <x v="0"/>
    <x v="1"/>
    <x v="1"/>
    <x v="1"/>
    <x v="2"/>
    <x v="1"/>
    <x v="2"/>
    <x v="0"/>
    <x v="0"/>
    <x v="0"/>
    <x v="0"/>
    <x v="1"/>
    <x v="1"/>
    <x v="1"/>
    <x v="0"/>
    <x v="0"/>
    <x v="1"/>
    <x v="1"/>
    <x v="0"/>
    <m/>
    <m/>
    <x v="0"/>
    <x v="0"/>
    <x v="0"/>
    <x v="1"/>
    <x v="1"/>
    <x v="1"/>
    <x v="1"/>
    <x v="1"/>
    <x v="1"/>
    <x v="1"/>
    <x v="2"/>
    <x v="2"/>
    <x v="2"/>
    <m/>
    <m/>
    <m/>
    <m/>
    <m/>
    <m/>
    <x v="0"/>
    <x v="0"/>
    <s v="Health hazards leading to chronic diseases / स्वास्थ्य संबंधी खतरे जो लम्बी समय वाले बीमारियों की ओर ले जाते हैं;Injuries from sharp objects / नुकीली वस्तुओं से चोट लगना;Injuries from lifting heavy weights / भारी वजन उठाने से चोट लगना;Dehydration / शरीर में पानी की कमी;Fear of road accidents / सड़क हादसों का डर;Threat of violence from common people / आम लोगों से हिंसा का खतरा;Dog bites / कुत्ते के द्वारा काटने का डर"/>
    <s v="Dehydration"/>
    <s v="Health hazards leading to chronic diseases"/>
    <s v="Injuries from sharp objects"/>
    <s v="Injuries from lifting heavy weights"/>
    <m/>
    <s v="Fear of road accidents"/>
    <s v="Dog bites"/>
    <m/>
    <s v="Threat of violence from common people"/>
    <x v="0"/>
    <s v="Financially insolvent / आर्थिक रूप से दिवालिया (पैसों की कमी)"/>
    <m/>
    <m/>
    <s v="Financially insolvent"/>
    <s v="Mal upar se uten me dikkat ho ti"/>
    <s v="Hand kat jata he"/>
    <s v="Pese bchan"/>
  </r>
  <r>
    <n v="57"/>
    <s v="Marzina"/>
    <x v="0"/>
    <x v="0"/>
    <x v="0"/>
    <n v="15"/>
    <x v="4"/>
    <x v="1"/>
    <x v="2"/>
    <s v="No other alternative source of income / आय का कोई अन्य वैकल्पिक स्रोत नहीं;Existing family business / मौजूदा पारिवारिक व्यवसाय"/>
    <s v="Existing family business"/>
    <m/>
    <m/>
    <s v="No other alternative source of income"/>
    <m/>
    <x v="0"/>
    <m/>
    <x v="2"/>
    <x v="2"/>
    <x v="2"/>
    <x v="1"/>
    <x v="1"/>
    <x v="1"/>
    <x v="2"/>
    <x v="0"/>
    <s v="Fruit/ Vegetable Vendors"/>
    <x v="3"/>
    <x v="1"/>
    <s v="4-5 days a week"/>
    <x v="2"/>
    <s v="Location of buyer"/>
    <s v="Location of buyer"/>
    <m/>
    <m/>
    <m/>
    <m/>
    <x v="3"/>
    <x v="4"/>
    <x v="1"/>
    <x v="0"/>
    <s v="HDPE (Dabba plastic);Mix Plastic (Guddi plastic);Polyethylene Terephthalate (PET )Bottle"/>
    <s v="HDPE (Dabba plastic)"/>
    <s v="Mix Plastic (Guddi plastic)"/>
    <s v="Polypropylene (PP)"/>
    <s v="Polyethylene Terephthalate (PET )Bottle"/>
    <m/>
    <m/>
    <x v="3"/>
    <x v="4"/>
    <x v="1"/>
    <x v="2"/>
    <x v="1"/>
    <m/>
    <m/>
    <x v="1"/>
    <x v="3"/>
    <x v="1"/>
    <x v="3"/>
    <x v="0"/>
    <m/>
    <m/>
    <x v="1"/>
    <s v="E-Waste"/>
    <m/>
    <m/>
    <m/>
    <s v="E-Waste"/>
    <m/>
    <m/>
    <m/>
    <x v="4"/>
    <x v="0"/>
    <x v="1"/>
    <x v="1"/>
    <x v="1"/>
    <x v="3"/>
    <x v="3"/>
    <x v="4"/>
    <x v="4"/>
    <m/>
    <x v="5"/>
    <x v="1"/>
    <x v="2"/>
    <x v="0"/>
    <x v="0"/>
    <x v="0"/>
    <x v="1"/>
    <x v="1"/>
    <x v="2"/>
    <x v="0"/>
    <x v="0"/>
    <x v="0"/>
    <x v="1"/>
    <x v="1"/>
    <x v="2"/>
    <x v="0"/>
    <x v="0"/>
    <x v="1"/>
    <x v="0"/>
    <m/>
    <s v="Medical emergency"/>
    <m/>
    <m/>
    <m/>
    <m/>
    <m/>
    <x v="0"/>
    <x v="4"/>
    <s v="Food;Medicine or medical expenses"/>
    <s v="Food"/>
    <m/>
    <m/>
    <s v="Medicine or medical expenses"/>
    <m/>
    <x v="0"/>
    <x v="1"/>
    <x v="0"/>
    <x v="1"/>
    <x v="1"/>
    <x v="1"/>
    <x v="1"/>
    <x v="0"/>
    <x v="0"/>
    <x v="0"/>
    <x v="0"/>
    <x v="0"/>
    <x v="0"/>
    <x v="2"/>
    <x v="1"/>
    <x v="1"/>
    <x v="0"/>
    <x v="0"/>
    <x v="0"/>
    <x v="0"/>
    <x v="0"/>
    <x v="1"/>
    <x v="0"/>
    <x v="0"/>
    <x v="0"/>
    <x v="0"/>
    <x v="1"/>
    <x v="0"/>
    <m/>
    <m/>
    <x v="0"/>
    <x v="0"/>
    <x v="0"/>
    <x v="0"/>
    <x v="1"/>
    <x v="0"/>
    <x v="1"/>
    <x v="1"/>
    <x v="0"/>
    <x v="1"/>
    <x v="1"/>
    <x v="4"/>
    <x v="0"/>
    <s v="Safe drinking water"/>
    <m/>
    <m/>
    <m/>
    <s v="Safe drinking water"/>
    <m/>
    <x v="0"/>
    <x v="0"/>
    <s v="Health hazards leading to chronic diseases / स्वास्थ्य संबंधी खतरे जो लम्बी समय वाले बीमारियों की ओर ले जाते हैं;Injuries from sharp objects / नुकीली वस्तुओं से चोट लगना;Injuries from lifting heavy weights / भारी वजन उठाने से चोट लगना;Threat of police violence / पुलिस हिंसा की धमकी;Fear of road accidents / सड़क हादसों का डर"/>
    <m/>
    <s v="Health hazards leading to chronic diseases"/>
    <s v="Injuries from sharp objects"/>
    <s v="Injuries from lifting heavy weights"/>
    <s v="Threat of police violence"/>
    <s v="Fear of road accidents"/>
    <m/>
    <m/>
    <m/>
    <x v="0"/>
    <s v="Financially insolvent / आर्थिक रूप से दिवालिया (पैसों की कमी)"/>
    <m/>
    <m/>
    <s v="Financially insolvent"/>
    <s v="Tabiyat kharab hona sans fulana"/>
    <s v="Gandgi aur badbu"/>
    <s v="Marji ke mutabik kam karna"/>
  </r>
  <r>
    <n v="58"/>
    <s v="Sekh safi jul"/>
    <x v="1"/>
    <x v="1"/>
    <x v="0"/>
    <n v="23"/>
    <x v="2"/>
    <x v="4"/>
    <x v="4"/>
    <s v="Means of Livlihood / आजीविका के साधन"/>
    <m/>
    <s v="Means of Livlihood "/>
    <m/>
    <m/>
    <m/>
    <x v="0"/>
    <m/>
    <x v="0"/>
    <x v="2"/>
    <x v="2"/>
    <x v="1"/>
    <x v="2"/>
    <x v="1"/>
    <x v="4"/>
    <x v="1"/>
    <m/>
    <x v="0"/>
    <x v="3"/>
    <s v="1-2 days a week"/>
    <x v="2"/>
    <s v="Location of buyer;Time duration of payment"/>
    <s v="Location of buyer"/>
    <m/>
    <s v="Time duration of payment"/>
    <m/>
    <m/>
    <x v="3"/>
    <x v="0"/>
    <x v="1"/>
    <x v="3"/>
    <s v="Mix Plastic (Guddi plastic);Polypropylene (PP);Polyethylene Terephthalate (PET )Bottle;PE/HM (Kali panni )"/>
    <m/>
    <s v="Mix Plastic (Guddi plastic)"/>
    <s v="Polypropylene (PP)"/>
    <s v="Polyethylene Terephthalate (PET )Bottle"/>
    <s v="PE/HM (Kali panni )"/>
    <m/>
    <x v="1"/>
    <x v="1"/>
    <x v="1"/>
    <x v="4"/>
    <x v="4"/>
    <m/>
    <m/>
    <x v="5"/>
    <x v="2"/>
    <x v="1"/>
    <x v="1"/>
    <x v="1"/>
    <m/>
    <m/>
    <x v="1"/>
    <s v="Newspaper/Raddi;Glass Bottles;Metal;E-Waste;Cardboard;Fabric waste"/>
    <s v="Newspaper/Raddi"/>
    <s v="Glass Bottles"/>
    <s v="Metal"/>
    <s v="E-Waste"/>
    <s v="Cardboard"/>
    <s v="Fabric waste"/>
    <m/>
    <x v="2"/>
    <x v="2"/>
    <x v="2"/>
    <x v="1"/>
    <x v="1"/>
    <x v="1"/>
    <x v="1"/>
    <x v="1"/>
    <x v="1"/>
    <m/>
    <x v="4"/>
    <x v="2"/>
    <x v="1"/>
    <x v="2"/>
    <x v="0"/>
    <x v="4"/>
    <x v="5"/>
    <x v="4"/>
    <x v="2"/>
    <x v="0"/>
    <x v="0"/>
    <x v="0"/>
    <x v="3"/>
    <x v="4"/>
    <x v="0"/>
    <x v="0"/>
    <x v="0"/>
    <x v="13"/>
    <x v="0"/>
    <m/>
    <s v="Medical emergency"/>
    <m/>
    <m/>
    <m/>
    <s v="House Rent and utility expenses"/>
    <m/>
    <x v="0"/>
    <x v="4"/>
    <s v="Food;Cloths;Medicine or medical expenses;Children's education"/>
    <s v="Food"/>
    <m/>
    <s v="Cloths"/>
    <s v="Medicine or medical expenses"/>
    <s v="Children's education"/>
    <x v="0"/>
    <x v="0"/>
    <x v="0"/>
    <x v="1"/>
    <x v="0"/>
    <x v="0"/>
    <x v="1"/>
    <x v="0"/>
    <x v="0"/>
    <x v="0"/>
    <x v="1"/>
    <x v="1"/>
    <x v="1"/>
    <x v="2"/>
    <x v="1"/>
    <x v="2"/>
    <x v="0"/>
    <x v="0"/>
    <x v="0"/>
    <x v="0"/>
    <x v="0"/>
    <x v="1"/>
    <x v="1"/>
    <x v="0"/>
    <x v="0"/>
    <x v="2"/>
    <x v="1"/>
    <x v="0"/>
    <m/>
    <m/>
    <x v="0"/>
    <x v="0"/>
    <x v="0"/>
    <x v="0"/>
    <x v="1"/>
    <x v="1"/>
    <x v="1"/>
    <x v="1"/>
    <x v="1"/>
    <x v="1"/>
    <x v="2"/>
    <x v="2"/>
    <x v="1"/>
    <s v="None of above / इनमे से कोई नहीं"/>
    <s v="None of above"/>
    <m/>
    <m/>
    <m/>
    <m/>
    <x v="0"/>
    <x v="0"/>
    <s v="Health hazards leading to chronic diseases / स्वास्थ्य संबंधी खतरे जो लम्बी समय वाले बीमारियों की ओर ले जाते हैं;Injuries from sharp objects / नुकीली वस्तुओं से चोट लगना;Injuries from lifting heavy weights / भारी वजन उठाने से चोट लगना;Dehydration / शरीर में पानी की कमी;Fear of road accidents / सड़क हादसों का डर;Threat of violence from common people / आम लोगों से हिंसा का खतरा;Dog bites / कुत्ते के द्वारा काटने का डर"/>
    <s v="Dehydration"/>
    <s v="Health hazards leading to chronic diseases"/>
    <s v="Injuries from sharp objects"/>
    <s v="Injuries from lifting heavy weights"/>
    <m/>
    <s v="Fear of road accidents"/>
    <s v="Dog bites"/>
    <m/>
    <s v="Threat of violence from common people"/>
    <x v="0"/>
    <s v="Financially insolvent / आर्थिक रूप से दिवालिया (पैसों की कमी)"/>
    <m/>
    <m/>
    <s v="Financially insolvent"/>
    <s v="Jina चलने में दिक्कत होती हैं"/>
    <s v="Hand kat ne kam me दिक्कत होती है"/>
    <s v="Kbe me bacat ho jati he"/>
  </r>
  <r>
    <n v="59"/>
    <s v="Salim din"/>
    <x v="1"/>
    <x v="2"/>
    <x v="0"/>
    <n v="20"/>
    <x v="2"/>
    <x v="2"/>
    <x v="4"/>
    <s v="Means of Livlihood / आजीविका के साधन;No other alternative source of income / आय का कोई अन्य वैकल्पिक स्रोत नहीं"/>
    <m/>
    <s v="Means of Livlihood "/>
    <m/>
    <s v="No other alternative source of income"/>
    <m/>
    <x v="0"/>
    <m/>
    <x v="0"/>
    <x v="2"/>
    <x v="2"/>
    <x v="2"/>
    <x v="2"/>
    <x v="1"/>
    <x v="0"/>
    <x v="0"/>
    <m/>
    <x v="0"/>
    <x v="2"/>
    <s v="More than 5 days a week"/>
    <x v="3"/>
    <s v="Time duration of payment"/>
    <m/>
    <m/>
    <s v="Time duration of payment"/>
    <m/>
    <m/>
    <x v="3"/>
    <x v="0"/>
    <x v="1"/>
    <x v="1"/>
    <s v="HDPE (Dabba plastic);Mix Plastic (Guddi plastic);Polypropylene (PP);Polyethylene Terephthalate (PET )Bottle;PE/HM (Kali panni )"/>
    <s v="HDPE (Dabba plastic)"/>
    <s v="Mix Plastic (Guddi plastic)"/>
    <s v="Polypropylene (PP)"/>
    <s v="Polyethylene Terephthalate (PET )Bottle"/>
    <s v="PE/HM (Kali panni )"/>
    <m/>
    <x v="3"/>
    <x v="3"/>
    <x v="2"/>
    <x v="2"/>
    <x v="4"/>
    <m/>
    <m/>
    <x v="5"/>
    <x v="2"/>
    <x v="1"/>
    <x v="4"/>
    <x v="1"/>
    <m/>
    <m/>
    <x v="0"/>
    <s v="Metal"/>
    <m/>
    <m/>
    <s v="Metal"/>
    <m/>
    <m/>
    <m/>
    <m/>
    <x v="2"/>
    <x v="2"/>
    <x v="2"/>
    <x v="1"/>
    <x v="1"/>
    <x v="1"/>
    <x v="1"/>
    <x v="1"/>
    <x v="1"/>
    <m/>
    <x v="4"/>
    <x v="3"/>
    <x v="1"/>
    <x v="1"/>
    <x v="1"/>
    <x v="2"/>
    <x v="6"/>
    <x v="3"/>
    <x v="2"/>
    <x v="1"/>
    <x v="1"/>
    <x v="2"/>
    <x v="2"/>
    <x v="1"/>
    <x v="0"/>
    <x v="0"/>
    <x v="0"/>
    <x v="13"/>
    <x v="0"/>
    <m/>
    <s v="Medical emergency"/>
    <m/>
    <m/>
    <m/>
    <s v="House Rent and utility expenses"/>
    <m/>
    <x v="0"/>
    <x v="4"/>
    <s v="Food;Medicine or medical expenses;House rent, Electricity Bill, Water and others"/>
    <s v="Food"/>
    <s v="House rent, Electricity Bill, Water and others"/>
    <m/>
    <s v="Medicine or medical expenses"/>
    <m/>
    <x v="0"/>
    <x v="1"/>
    <x v="0"/>
    <x v="1"/>
    <x v="1"/>
    <x v="1"/>
    <x v="0"/>
    <x v="0"/>
    <x v="0"/>
    <x v="0"/>
    <x v="0"/>
    <x v="0"/>
    <x v="0"/>
    <x v="0"/>
    <x v="1"/>
    <x v="0"/>
    <x v="0"/>
    <x v="0"/>
    <x v="1"/>
    <x v="0"/>
    <x v="1"/>
    <x v="1"/>
    <x v="1"/>
    <x v="0"/>
    <x v="0"/>
    <x v="1"/>
    <x v="1"/>
    <x v="0"/>
    <m/>
    <m/>
    <x v="0"/>
    <x v="1"/>
    <x v="0"/>
    <x v="1"/>
    <x v="1"/>
    <x v="1"/>
    <x v="1"/>
    <x v="1"/>
    <x v="1"/>
    <x v="2"/>
    <x v="2"/>
    <x v="0"/>
    <x v="0"/>
    <s v="None of above / इनमे से कोई नहीं"/>
    <s v="None of above"/>
    <m/>
    <m/>
    <m/>
    <m/>
    <x v="1"/>
    <x v="3"/>
    <s v="Health hazards leading to chronic diseases / स्वास्थ्य संबंधी खतरे जो लम्बी समय वाले बीमारियों की ओर ले जाते हैं;Injuries from sharp objects / नुकीली वस्तुओं से चोट लगना;Dehydration / शरीर में पानी की कमी;Threat of police violence / पुलिस हिंसा की धमकी;Fear of road accidents / सड़क हादसों का डर;Threat of violence from common people / आम लोगों से हिंसा का खतरा;Dog bites / कुत्ते के द्वारा काटने का डर"/>
    <s v="Dehydration"/>
    <s v="Health hazards leading to chronic diseases"/>
    <s v="Injuries from sharp objects"/>
    <m/>
    <s v="Threat of police violence"/>
    <s v="Fear of road accidents"/>
    <s v="Dog bites"/>
    <m/>
    <s v="Threat of violence from common people"/>
    <x v="0"/>
    <s v="Financially insolvent / आर्थिक रूप से दिवालिया (पैसों की कमी)"/>
    <m/>
    <m/>
    <s v="Financially insolvent"/>
    <s v="Maal mahi milta kuda bali gadi maal utha ke le jati hai"/>
    <s v="Log hume gali deta hai ulta sidha bolte hai chori ka name lga dete hai"/>
    <s v="Apna kaam hai chhuti bhi kar lete hai bimar ho jaye to a bhi jata hai"/>
  </r>
  <r>
    <n v="60"/>
    <s v="Khurshid"/>
    <x v="1"/>
    <x v="2"/>
    <x v="2"/>
    <n v="11"/>
    <x v="3"/>
    <x v="1"/>
    <x v="2"/>
    <s v="No other alternative source of income / आय का कोई अन्य वैकल्पिक स्रोत नहीं;Existing family business / मौजूदा पारिवारिक व्यवसाय"/>
    <s v="Existing family business"/>
    <m/>
    <m/>
    <s v="No other alternative source of income"/>
    <m/>
    <x v="0"/>
    <m/>
    <x v="4"/>
    <x v="1"/>
    <x v="4"/>
    <x v="2"/>
    <x v="1"/>
    <x v="1"/>
    <x v="4"/>
    <x v="0"/>
    <s v="Fruit/ Vegetable Vendors"/>
    <x v="0"/>
    <x v="3"/>
    <s v="1-2 days a week"/>
    <x v="2"/>
    <s v="Location of buyer"/>
    <s v="Location of buyer"/>
    <m/>
    <m/>
    <m/>
    <m/>
    <x v="3"/>
    <x v="0"/>
    <x v="1"/>
    <x v="0"/>
    <s v="Sabhi prakar ki plastic"/>
    <m/>
    <m/>
    <m/>
    <m/>
    <m/>
    <s v="Sabhi prakar ki plastic"/>
    <x v="2"/>
    <x v="3"/>
    <x v="1"/>
    <x v="2"/>
    <x v="1"/>
    <m/>
    <m/>
    <x v="3"/>
    <x v="4"/>
    <x v="0"/>
    <x v="2"/>
    <x v="0"/>
    <m/>
    <m/>
    <x v="1"/>
    <s v="E-Waste"/>
    <m/>
    <m/>
    <m/>
    <s v="E-Waste"/>
    <m/>
    <m/>
    <m/>
    <x v="4"/>
    <x v="0"/>
    <x v="1"/>
    <x v="1"/>
    <x v="1"/>
    <x v="1"/>
    <x v="0"/>
    <x v="1"/>
    <x v="4"/>
    <m/>
    <x v="2"/>
    <x v="3"/>
    <x v="2"/>
    <x v="0"/>
    <x v="0"/>
    <x v="0"/>
    <x v="0"/>
    <x v="1"/>
    <x v="0"/>
    <x v="0"/>
    <x v="0"/>
    <x v="0"/>
    <x v="2"/>
    <x v="1"/>
    <x v="1"/>
    <x v="1"/>
    <x v="1"/>
    <x v="16"/>
    <x v="0"/>
    <m/>
    <m/>
    <m/>
    <m/>
    <s v="No Loan"/>
    <m/>
    <m/>
    <x v="0"/>
    <x v="4"/>
    <s v="Food;Medicine or medical expenses"/>
    <s v="Food"/>
    <m/>
    <m/>
    <s v="Medicine or medical expenses"/>
    <m/>
    <x v="0"/>
    <x v="0"/>
    <x v="0"/>
    <x v="0"/>
    <x v="0"/>
    <x v="1"/>
    <x v="1"/>
    <x v="0"/>
    <x v="1"/>
    <x v="1"/>
    <x v="1"/>
    <x v="1"/>
    <x v="1"/>
    <x v="2"/>
    <x v="1"/>
    <x v="1"/>
    <x v="0"/>
    <x v="0"/>
    <x v="0"/>
    <x v="0"/>
    <x v="1"/>
    <x v="1"/>
    <x v="0"/>
    <x v="1"/>
    <x v="1"/>
    <x v="0"/>
    <x v="1"/>
    <x v="0"/>
    <m/>
    <m/>
    <x v="0"/>
    <x v="0"/>
    <x v="0"/>
    <x v="1"/>
    <x v="1"/>
    <x v="0"/>
    <x v="0"/>
    <x v="0"/>
    <x v="0"/>
    <x v="1"/>
    <x v="1"/>
    <x v="2"/>
    <x v="0"/>
    <s v="Safe drinking water"/>
    <m/>
    <m/>
    <m/>
    <s v="Safe drinking water"/>
    <m/>
    <x v="0"/>
    <x v="0"/>
    <s v="Health hazards leading to chronic diseases / स्वास्थ्य संबंधी खतरे जो लम्बी समय वाले बीमारियों की ओर ले जाते हैं;Injuries from sharp objects / नुकीली वस्तुओं से चोट लगना;Injuries from lifting heavy weights / भारी वजन उठाने से चोट लगना;Dehydration / शरीर में पानी की कमी;Threat of police violence / पुलिस हिंसा की धमकी;Threat of violence from common people / आम लोगों से हिंसा का खतरा"/>
    <s v="Dehydration"/>
    <s v="Health hazards leading to chronic diseases"/>
    <s v="Injuries from sharp objects"/>
    <s v="Injuries from lifting heavy weights"/>
    <s v="Threat of police violence"/>
    <m/>
    <m/>
    <m/>
    <s v="Threat of violence from common people"/>
    <x v="0"/>
    <s v="Financially insolvent / आर्थिक रूप से दिवालिया (पैसों की कमी);Unaware of existing government health insurance schemes / मौजूदा सरकारी स्वास्थ्य बीमा योजनाओं से अनजान"/>
    <s v="Unaware of existing government health insurance schemes"/>
    <m/>
    <s v="Financially insolvent"/>
    <s v="Majburi mein kam karna"/>
    <s v="Gandgi badbu"/>
    <s v="Apni ichcha se kam karna"/>
  </r>
  <r>
    <n v="61"/>
    <s v="Sekh fark ali"/>
    <x v="1"/>
    <x v="0"/>
    <x v="0"/>
    <n v="20"/>
    <x v="2"/>
    <x v="2"/>
    <x v="4"/>
    <s v="Means of Livlihood / आजीविका के साधन"/>
    <m/>
    <s v="Means of Livlihood "/>
    <m/>
    <m/>
    <m/>
    <x v="0"/>
    <m/>
    <x v="0"/>
    <x v="2"/>
    <x v="2"/>
    <x v="1"/>
    <x v="2"/>
    <x v="1"/>
    <x v="4"/>
    <x v="1"/>
    <m/>
    <x v="0"/>
    <x v="1"/>
    <s v="1-2 days a week"/>
    <x v="2"/>
    <s v="Location of buyer;Time duration of payment"/>
    <s v="Location of buyer"/>
    <m/>
    <s v="Time duration of payment"/>
    <m/>
    <m/>
    <x v="3"/>
    <x v="0"/>
    <x v="1"/>
    <x v="1"/>
    <s v="HDPE (Dabba plastic);Mix Plastic (Guddi plastic);Polypropylene (PP);Polyethylene Terephthalate (PET )Bottle;PE/HM (Kali panni )"/>
    <s v="HDPE (Dabba plastic)"/>
    <s v="Mix Plastic (Guddi plastic)"/>
    <s v="Polypropylene (PP)"/>
    <s v="Polyethylene Terephthalate (PET )Bottle"/>
    <s v="PE/HM (Kali panni )"/>
    <m/>
    <x v="1"/>
    <x v="1"/>
    <x v="2"/>
    <x v="2"/>
    <x v="2"/>
    <m/>
    <m/>
    <x v="1"/>
    <x v="1"/>
    <x v="3"/>
    <x v="2"/>
    <x v="2"/>
    <m/>
    <m/>
    <x v="2"/>
    <s v="Glass Bottles;Metal;E-Waste;Cardboard;Fabric waste"/>
    <m/>
    <s v="Glass Bottles"/>
    <s v="Metal"/>
    <s v="E-Waste"/>
    <s v="Cardboard"/>
    <s v="Fabric waste"/>
    <m/>
    <x v="6"/>
    <x v="2"/>
    <x v="2"/>
    <x v="1"/>
    <x v="1"/>
    <x v="1"/>
    <x v="1"/>
    <x v="1"/>
    <x v="1"/>
    <m/>
    <x v="2"/>
    <x v="1"/>
    <x v="1"/>
    <x v="1"/>
    <x v="0"/>
    <x v="3"/>
    <x v="6"/>
    <x v="4"/>
    <x v="2"/>
    <x v="1"/>
    <x v="2"/>
    <x v="2"/>
    <x v="6"/>
    <x v="4"/>
    <x v="0"/>
    <x v="0"/>
    <x v="0"/>
    <x v="14"/>
    <x v="0"/>
    <m/>
    <s v="Medical emergency"/>
    <s v="Children’s education"/>
    <m/>
    <m/>
    <s v="House Rent and utility expenses"/>
    <m/>
    <x v="0"/>
    <x v="4"/>
    <s v="Food;Cloths;Medicine or medical expenses;Children's education;House rent, Electricity Bill, Water and others"/>
    <s v="Food"/>
    <s v="House rent, Electricity Bill, Water and others"/>
    <s v="Cloths"/>
    <s v="Medicine or medical expenses"/>
    <s v="Children's education"/>
    <x v="0"/>
    <x v="1"/>
    <x v="0"/>
    <x v="0"/>
    <x v="1"/>
    <x v="0"/>
    <x v="1"/>
    <x v="0"/>
    <x v="0"/>
    <x v="0"/>
    <x v="1"/>
    <x v="1"/>
    <x v="1"/>
    <x v="2"/>
    <x v="0"/>
    <x v="2"/>
    <x v="0"/>
    <x v="0"/>
    <x v="0"/>
    <x v="0"/>
    <x v="1"/>
    <x v="1"/>
    <x v="1"/>
    <x v="0"/>
    <x v="0"/>
    <x v="1"/>
    <x v="1"/>
    <x v="0"/>
    <m/>
    <m/>
    <x v="0"/>
    <x v="0"/>
    <x v="0"/>
    <x v="0"/>
    <x v="1"/>
    <x v="1"/>
    <x v="1"/>
    <x v="1"/>
    <x v="1"/>
    <x v="1"/>
    <x v="2"/>
    <x v="2"/>
    <x v="1"/>
    <s v="None of above / इनमे से कोई नहीं"/>
    <s v="None of above"/>
    <m/>
    <m/>
    <m/>
    <m/>
    <x v="0"/>
    <x v="0"/>
    <s v="Health hazards leading to chronic diseases / स्वास्थ्य संबंधी खतरे जो लम्बी समय वाले बीमारियों की ओर ले जाते हैं;Injuries from sharp objects / नुकीली वस्तुओं से चोट लगना;Injuries from lifting heavy weights / भारी वजन उठाने से चोट लगना;Dehydration / शरीर में पानी की कमी;Fear of road accidents / सड़क हादसों का डर;Threat of violence from common people / आम लोगों से हिंसा का खतरा;Dog bites / कुत्ते के द्वारा काटने का डर"/>
    <s v="Dehydration"/>
    <s v="Health hazards leading to chronic diseases"/>
    <s v="Injuries from sharp objects"/>
    <s v="Injuries from lifting heavy weights"/>
    <m/>
    <s v="Fear of road accidents"/>
    <s v="Dog bites"/>
    <m/>
    <s v="Threat of violence from common people"/>
    <x v="0"/>
    <s v="Financially insolvent / आर्थिक रूप से दिवालिया (पैसों की कमी)"/>
    <m/>
    <m/>
    <s v="Financially insolvent"/>
    <s v="1 month tak jod kak rkh te he use bechan me dikt hoti h"/>
    <s v="Kach lag jata hai kam nhi kar pata"/>
    <s v="Mal se jo ret ke pese melt he"/>
  </r>
  <r>
    <n v="62"/>
    <s v="Sekh sariful"/>
    <x v="1"/>
    <x v="2"/>
    <x v="2"/>
    <n v="14"/>
    <x v="3"/>
    <x v="5"/>
    <x v="4"/>
    <s v="Means of Livlihood / आजीविका के साधन;No other alternative source of income / आय का कोई अन्य वैकल्पिक स्रोत नहीं"/>
    <m/>
    <s v="Means of Livlihood "/>
    <m/>
    <s v="No other alternative source of income"/>
    <m/>
    <x v="0"/>
    <m/>
    <x v="0"/>
    <x v="2"/>
    <x v="2"/>
    <x v="1"/>
    <x v="2"/>
    <x v="1"/>
    <x v="0"/>
    <x v="0"/>
    <m/>
    <x v="0"/>
    <x v="2"/>
    <s v="More than 5 days a week"/>
    <x v="3"/>
    <s v="Time duration of payment"/>
    <m/>
    <m/>
    <s v="Time duration of payment"/>
    <m/>
    <m/>
    <x v="1"/>
    <x v="0"/>
    <x v="1"/>
    <x v="2"/>
    <s v="HDPE (Dabba plastic);Mix Plastic (Guddi plastic);Polypropylene (PP);Polyethylene Terephthalate (PET )Bottle;PE/HM (Kali panni )"/>
    <s v="HDPE (Dabba plastic)"/>
    <s v="Mix Plastic (Guddi plastic)"/>
    <s v="Polypropylene (PP)"/>
    <s v="Polyethylene Terephthalate (PET )Bottle"/>
    <s v="PE/HM (Kali panni )"/>
    <m/>
    <x v="3"/>
    <x v="3"/>
    <x v="2"/>
    <x v="2"/>
    <x v="2"/>
    <m/>
    <m/>
    <x v="6"/>
    <x v="2"/>
    <x v="1"/>
    <x v="5"/>
    <x v="1"/>
    <m/>
    <m/>
    <x v="0"/>
    <s v="Newspaper/Raddi;Glass Bottles;Metal;E-Waste;Cardboard"/>
    <s v="Newspaper/Raddi"/>
    <s v="Glass Bottles"/>
    <s v="Metal"/>
    <s v="E-Waste"/>
    <s v="Cardboard"/>
    <m/>
    <m/>
    <x v="2"/>
    <x v="2"/>
    <x v="2"/>
    <x v="1"/>
    <x v="1"/>
    <x v="1"/>
    <x v="1"/>
    <x v="1"/>
    <x v="1"/>
    <m/>
    <x v="2"/>
    <x v="2"/>
    <x v="1"/>
    <x v="1"/>
    <x v="1"/>
    <x v="2"/>
    <x v="4"/>
    <x v="2"/>
    <x v="2"/>
    <x v="1"/>
    <x v="1"/>
    <x v="2"/>
    <x v="3"/>
    <x v="1"/>
    <x v="0"/>
    <x v="0"/>
    <x v="0"/>
    <x v="13"/>
    <x v="0"/>
    <m/>
    <s v="Medical emergency"/>
    <m/>
    <m/>
    <m/>
    <s v="House Rent and utility expenses"/>
    <m/>
    <x v="0"/>
    <x v="3"/>
    <s v="Food;Medicine or medical expenses;House rent, Electricity Bill, Water and others"/>
    <s v="Food"/>
    <s v="House rent, Electricity Bill, Water and others"/>
    <m/>
    <s v="Medicine or medical expenses"/>
    <m/>
    <x v="0"/>
    <x v="1"/>
    <x v="0"/>
    <x v="1"/>
    <x v="1"/>
    <x v="1"/>
    <x v="0"/>
    <x v="0"/>
    <x v="1"/>
    <x v="1"/>
    <x v="1"/>
    <x v="0"/>
    <x v="0"/>
    <x v="0"/>
    <x v="0"/>
    <x v="2"/>
    <x v="0"/>
    <x v="0"/>
    <x v="1"/>
    <x v="0"/>
    <x v="1"/>
    <x v="1"/>
    <x v="1"/>
    <x v="0"/>
    <x v="0"/>
    <x v="1"/>
    <x v="1"/>
    <x v="1"/>
    <m/>
    <m/>
    <x v="0"/>
    <x v="1"/>
    <x v="0"/>
    <x v="1"/>
    <x v="1"/>
    <x v="1"/>
    <x v="1"/>
    <x v="1"/>
    <x v="1"/>
    <x v="1"/>
    <x v="1"/>
    <x v="0"/>
    <x v="1"/>
    <s v="None of above / इनमे से कोई नहीं"/>
    <s v="None of above"/>
    <m/>
    <m/>
    <m/>
    <m/>
    <x v="1"/>
    <x v="4"/>
    <s v="Health hazards leading to chronic diseases / स्वास्थ्य संबंधी खतरे जो लम्बी समय वाले बीमारियों की ओर ले जाते हैं;Injuries from sharp objects / नुकीली वस्तुओं से चोट लगना;Injuries from lifting heavy weights / भारी वजन उठाने से चोट लगना;Dehydration / शरीर में पानी की कमी;Threat of police violence / पुलिस हिंसा की धमकी;Fear of road accidents / सड़क हादसों का डर;Threat of violence from common people / आम लोगों से हिंसा का खतरा;Dog bites / कुत्ते के द्वारा काटने का डर"/>
    <s v="Dehydration"/>
    <s v="Health hazards leading to chronic diseases"/>
    <s v="Injuries from sharp objects"/>
    <s v="Injuries from lifting heavy weights"/>
    <s v="Threat of police violence"/>
    <s v="Fear of road accidents"/>
    <s v="Dog bites"/>
    <m/>
    <s v="Threat of violence from common people"/>
    <x v="0"/>
    <s v="Financially insolvent / आर्थिक रूप से दिवालिया (पैसों की कमी)"/>
    <m/>
    <m/>
    <s v="Financially insolvent"/>
    <s v="Maal nhi milta or kuda uthe bali gadi le jati hume masl nhi mil pata"/>
    <s v="Maal ka rete thik nhi dete tb bura lgta hai"/>
    <s v="Jb tabiyat kharb hota hai to a jate hai apna kaam hai"/>
  </r>
  <r>
    <n v="63"/>
    <s v="Sekh manne"/>
    <x v="1"/>
    <x v="1"/>
    <x v="2"/>
    <n v="13"/>
    <x v="3"/>
    <x v="2"/>
    <x v="4"/>
    <s v="Means of Livlihood / आजीविका के साधन"/>
    <m/>
    <s v="Means of Livlihood "/>
    <m/>
    <m/>
    <m/>
    <x v="0"/>
    <m/>
    <x v="0"/>
    <x v="2"/>
    <x v="2"/>
    <x v="1"/>
    <x v="2"/>
    <x v="1"/>
    <x v="4"/>
    <x v="0"/>
    <m/>
    <x v="0"/>
    <x v="2"/>
    <s v="1-2 days a week"/>
    <x v="2"/>
    <s v="Location of buyer;Time duration of payment"/>
    <s v="Location of buyer"/>
    <m/>
    <s v="Time duration of payment"/>
    <m/>
    <m/>
    <x v="3"/>
    <x v="0"/>
    <x v="1"/>
    <x v="2"/>
    <s v="HDPE (Dabba plastic);Mix Plastic (Guddi plastic);Polypropylene (PP);Polyethylene Terephthalate (PET )Bottle;PE/HM (Kali panni )"/>
    <s v="HDPE (Dabba plastic)"/>
    <s v="Mix Plastic (Guddi plastic)"/>
    <s v="Polypropylene (PP)"/>
    <s v="Polyethylene Terephthalate (PET )Bottle"/>
    <s v="PE/HM (Kali panni )"/>
    <m/>
    <x v="0"/>
    <x v="3"/>
    <x v="2"/>
    <x v="2"/>
    <x v="4"/>
    <m/>
    <m/>
    <x v="5"/>
    <x v="4"/>
    <x v="3"/>
    <x v="2"/>
    <x v="2"/>
    <m/>
    <m/>
    <x v="0"/>
    <s v="Newspaper/Raddi;Glass Bottles;Metal;E-Waste;Cardboard;Fabric waste"/>
    <s v="Newspaper/Raddi"/>
    <s v="Glass Bottles"/>
    <s v="Metal"/>
    <s v="E-Waste"/>
    <s v="Cardboard"/>
    <s v="Fabric waste"/>
    <m/>
    <x v="6"/>
    <x v="2"/>
    <x v="2"/>
    <x v="1"/>
    <x v="1"/>
    <x v="1"/>
    <x v="1"/>
    <x v="1"/>
    <x v="1"/>
    <m/>
    <x v="5"/>
    <x v="2"/>
    <x v="1"/>
    <x v="1"/>
    <x v="0"/>
    <x v="2"/>
    <x v="5"/>
    <x v="5"/>
    <x v="2"/>
    <x v="1"/>
    <x v="1"/>
    <x v="2"/>
    <x v="6"/>
    <x v="5"/>
    <x v="0"/>
    <x v="0"/>
    <x v="0"/>
    <x v="14"/>
    <x v="0"/>
    <m/>
    <s v="Medical emergency"/>
    <s v="Children’s education"/>
    <m/>
    <m/>
    <s v="House Rent and utility expenses"/>
    <m/>
    <x v="0"/>
    <x v="4"/>
    <s v="Food;Cloths;Medicine or medical expenses;Children's education"/>
    <s v="Food"/>
    <m/>
    <s v="Cloths"/>
    <s v="Medicine or medical expenses"/>
    <s v="Children's education"/>
    <x v="0"/>
    <x v="0"/>
    <x v="1"/>
    <x v="1"/>
    <x v="1"/>
    <x v="0"/>
    <x v="1"/>
    <x v="0"/>
    <x v="0"/>
    <x v="0"/>
    <x v="1"/>
    <x v="1"/>
    <x v="1"/>
    <x v="2"/>
    <x v="1"/>
    <x v="2"/>
    <x v="0"/>
    <x v="0"/>
    <x v="0"/>
    <x v="0"/>
    <x v="1"/>
    <x v="1"/>
    <x v="1"/>
    <x v="0"/>
    <x v="0"/>
    <x v="1"/>
    <x v="1"/>
    <x v="0"/>
    <m/>
    <m/>
    <x v="0"/>
    <x v="0"/>
    <x v="0"/>
    <x v="1"/>
    <x v="1"/>
    <x v="1"/>
    <x v="1"/>
    <x v="1"/>
    <x v="1"/>
    <x v="1"/>
    <x v="2"/>
    <x v="2"/>
    <x v="0"/>
    <s v="None of above / इनमे से कोई नहीं"/>
    <s v="None of above"/>
    <m/>
    <m/>
    <m/>
    <m/>
    <x v="0"/>
    <x v="0"/>
    <s v="Health hazards leading to chronic diseases / स्वास्थ्य संबंधी खतरे जो लम्बी समय वाले बीमारियों की ओर ले जाते हैं;Injuries from sharp objects / नुकीली वस्तुओं से चोट लगना;Injuries from lifting heavy weights / भारी वजन उठाने से चोट लगना;Dehydration / शरीर में पानी की कमी;Fear of road accidents / सड़क हादसों का डर;Threat of violence from common people / आम लोगों से हिंसा का खतरा;Dog bites / कुत्ते के द्वारा काटने का डर"/>
    <s v="Dehydration"/>
    <s v="Health hazards leading to chronic diseases"/>
    <s v="Injuries from sharp objects"/>
    <s v="Injuries from lifting heavy weights"/>
    <m/>
    <s v="Fear of road accidents"/>
    <s v="Dog bites"/>
    <m/>
    <s v="Threat of violence from common people"/>
    <x v="0"/>
    <s v="Financially insolvent / आर्थिक रूप से दिवालिया (पैसों की कमी)"/>
    <m/>
    <m/>
    <s v="Financially insolvent"/>
    <s v="Gagi ke chot lagi hai kam nhi kar pate he"/>
    <s v="जिस ret per mame lena tha"/>
    <s v="बेच कर जो पैसा मिल"/>
  </r>
  <r>
    <n v="64"/>
    <s v="Salam"/>
    <x v="1"/>
    <x v="2"/>
    <x v="2"/>
    <n v="12"/>
    <x v="3"/>
    <x v="1"/>
    <x v="2"/>
    <s v="No other alternative source of income / आय का कोई अन्य वैकल्पिक स्रोत नहीं"/>
    <m/>
    <m/>
    <m/>
    <s v="No other alternative source of income"/>
    <m/>
    <x v="0"/>
    <m/>
    <x v="4"/>
    <x v="2"/>
    <x v="2"/>
    <x v="2"/>
    <x v="1"/>
    <x v="1"/>
    <x v="4"/>
    <x v="0"/>
    <s v="Fruit/ Vegetable Vendors"/>
    <x v="0"/>
    <x v="0"/>
    <s v="More than 5 days a week"/>
    <x v="2"/>
    <s v="Location of buyer"/>
    <s v="Location of buyer"/>
    <m/>
    <m/>
    <m/>
    <m/>
    <x v="3"/>
    <x v="0"/>
    <x v="1"/>
    <x v="0"/>
    <s v="Sabhi prakar ki"/>
    <m/>
    <m/>
    <m/>
    <m/>
    <m/>
    <s v="Sabhi prakar ki plastic"/>
    <x v="1"/>
    <x v="1"/>
    <x v="2"/>
    <x v="4"/>
    <x v="3"/>
    <m/>
    <m/>
    <x v="2"/>
    <x v="3"/>
    <x v="0"/>
    <x v="2"/>
    <x v="3"/>
    <m/>
    <m/>
    <x v="1"/>
    <s v="Glass Bottles;E-Waste"/>
    <m/>
    <s v="Glass Bottles"/>
    <m/>
    <s v="E-Waste"/>
    <m/>
    <m/>
    <m/>
    <x v="4"/>
    <x v="0"/>
    <x v="1"/>
    <x v="1"/>
    <x v="1"/>
    <x v="1"/>
    <x v="1"/>
    <x v="3"/>
    <x v="4"/>
    <m/>
    <x v="2"/>
    <x v="2"/>
    <x v="2"/>
    <x v="0"/>
    <x v="0"/>
    <x v="0"/>
    <x v="1"/>
    <x v="4"/>
    <x v="2"/>
    <x v="0"/>
    <x v="0"/>
    <x v="0"/>
    <x v="2"/>
    <x v="2"/>
    <x v="1"/>
    <x v="1"/>
    <x v="1"/>
    <x v="6"/>
    <x v="0"/>
    <m/>
    <m/>
    <m/>
    <m/>
    <m/>
    <m/>
    <m/>
    <x v="2"/>
    <x v="4"/>
    <s v="Food;Medicine or medical expenses"/>
    <s v="Food"/>
    <m/>
    <m/>
    <s v="Medicine or medical expenses"/>
    <m/>
    <x v="0"/>
    <x v="0"/>
    <x v="0"/>
    <x v="0"/>
    <x v="0"/>
    <x v="1"/>
    <x v="1"/>
    <x v="0"/>
    <x v="1"/>
    <x v="1"/>
    <x v="1"/>
    <x v="1"/>
    <x v="1"/>
    <x v="2"/>
    <x v="1"/>
    <x v="1"/>
    <x v="0"/>
    <x v="0"/>
    <x v="0"/>
    <x v="0"/>
    <x v="0"/>
    <x v="1"/>
    <x v="1"/>
    <x v="1"/>
    <x v="1"/>
    <x v="1"/>
    <x v="1"/>
    <x v="0"/>
    <m/>
    <m/>
    <x v="0"/>
    <x v="0"/>
    <x v="0"/>
    <x v="1"/>
    <x v="1"/>
    <x v="1"/>
    <x v="0"/>
    <x v="0"/>
    <x v="1"/>
    <x v="1"/>
    <x v="1"/>
    <x v="2"/>
    <x v="0"/>
    <s v="Safety gear – gloves, masks, jackets;Safe drinking water"/>
    <m/>
    <m/>
    <s v="Safety gear – gloves, masks, jackets"/>
    <s v="Safe drinking water"/>
    <m/>
    <x v="0"/>
    <x v="0"/>
    <s v="Health hazards leading to chronic diseases / स्वास्थ्य संबंधी खतरे जो लम्बी समय वाले बीमारियों की ओर ले जाते हैं;Injuries from sharp objects / नुकीली वस्तुओं से चोट लगना;Injuries from lifting heavy weights / भारी वजन उठाने से चोट लगना;Dehydration / शरीर में पानी की कमी;Threat of police violence / पुलिस हिंसा की धमकी;Fear of road accidents / सड़क हादसों का डर;Threat of violence from common people / आम लोगों से हिंसा का खतरा;Dog bites / कुत्ते के द्वारा काटने का डर"/>
    <s v="Dehydration"/>
    <s v="Health hazards leading to chronic diseases"/>
    <s v="Injuries from sharp objects"/>
    <s v="Injuries from lifting heavy weights"/>
    <s v="Threat of police violence"/>
    <s v="Fear of road accidents"/>
    <s v="Dog bites"/>
    <m/>
    <s v="Threat of violence from common people"/>
    <x v="0"/>
    <s v="Financially insolvent / आर्थिक रूप से दिवालिया (पैसों की कमी)"/>
    <m/>
    <m/>
    <s v="Financially insolvent"/>
    <s v="Chot lagne per kam ka nuksan hona jismein sabse buri chij kya hai"/>
    <s v="Bahut gandgi ka kam hai"/>
    <s v="Man ke anusar kam karna"/>
  </r>
  <r>
    <n v="65"/>
    <s v="Anwar Hussain"/>
    <x v="1"/>
    <x v="1"/>
    <x v="3"/>
    <n v="12"/>
    <x v="3"/>
    <x v="6"/>
    <x v="4"/>
    <s v="Means of Livlihood / आजीविका के साधन;No other alternative source of income / आय का कोई अन्य वैकल्पिक स्रोत नहीं"/>
    <m/>
    <s v="Means of Livlihood "/>
    <m/>
    <s v="No other alternative source of income"/>
    <m/>
    <x v="0"/>
    <m/>
    <x v="0"/>
    <x v="2"/>
    <x v="2"/>
    <x v="1"/>
    <x v="2"/>
    <x v="1"/>
    <x v="0"/>
    <x v="0"/>
    <m/>
    <x v="0"/>
    <x v="0"/>
    <s v="More than 5 days a week"/>
    <x v="3"/>
    <s v="Location of buyer;Time duration of payment"/>
    <s v="Location of buyer"/>
    <m/>
    <s v="Time duration of payment"/>
    <m/>
    <m/>
    <x v="3"/>
    <x v="0"/>
    <x v="1"/>
    <x v="0"/>
    <s v="HDPE (Dabba plastic);Mix Plastic (Guddi plastic);Polypropylene (PP);Polyethylene Terephthalate (PET )Bottle;PE/HM (Kali panni )"/>
    <s v="HDPE (Dabba plastic)"/>
    <s v="Mix Plastic (Guddi plastic)"/>
    <s v="Polypropylene (PP)"/>
    <s v="Polyethylene Terephthalate (PET )Bottle"/>
    <s v="PE/HM (Kali panni )"/>
    <m/>
    <x v="3"/>
    <x v="3"/>
    <x v="2"/>
    <x v="2"/>
    <x v="4"/>
    <m/>
    <m/>
    <x v="5"/>
    <x v="2"/>
    <x v="1"/>
    <x v="1"/>
    <x v="1"/>
    <m/>
    <m/>
    <x v="0"/>
    <s v="Newspaper/Raddi;Glass Bottles;Metal;E-Waste;Cardboard"/>
    <s v="Newspaper/Raddi"/>
    <s v="Glass Bottles"/>
    <s v="Metal"/>
    <s v="E-Waste"/>
    <s v="Cardboard"/>
    <m/>
    <m/>
    <x v="3"/>
    <x v="2"/>
    <x v="2"/>
    <x v="1"/>
    <x v="1"/>
    <x v="1"/>
    <x v="1"/>
    <x v="1"/>
    <x v="1"/>
    <m/>
    <x v="2"/>
    <x v="3"/>
    <x v="1"/>
    <x v="1"/>
    <x v="1"/>
    <x v="2"/>
    <x v="5"/>
    <x v="5"/>
    <x v="2"/>
    <x v="1"/>
    <x v="1"/>
    <x v="2"/>
    <x v="0"/>
    <x v="1"/>
    <x v="0"/>
    <x v="0"/>
    <x v="0"/>
    <x v="13"/>
    <x v="0"/>
    <m/>
    <s v="Medical emergency"/>
    <m/>
    <m/>
    <m/>
    <s v="House Rent and utility expenses"/>
    <m/>
    <x v="1"/>
    <x v="0"/>
    <s v="Food;Medicine or medical expenses;House rent, Electricity Bill, Water and others"/>
    <s v="Food"/>
    <s v="House rent, Electricity Bill, Water and others"/>
    <m/>
    <s v="Medicine or medical expenses"/>
    <m/>
    <x v="0"/>
    <x v="1"/>
    <x v="0"/>
    <x v="1"/>
    <x v="1"/>
    <x v="0"/>
    <x v="0"/>
    <x v="0"/>
    <x v="1"/>
    <x v="0"/>
    <x v="1"/>
    <x v="1"/>
    <x v="1"/>
    <x v="2"/>
    <x v="1"/>
    <x v="1"/>
    <x v="0"/>
    <x v="0"/>
    <x v="1"/>
    <x v="1"/>
    <x v="1"/>
    <x v="1"/>
    <x v="1"/>
    <x v="0"/>
    <x v="0"/>
    <x v="1"/>
    <x v="1"/>
    <x v="0"/>
    <m/>
    <m/>
    <x v="0"/>
    <x v="1"/>
    <x v="1"/>
    <x v="1"/>
    <x v="1"/>
    <x v="1"/>
    <x v="1"/>
    <x v="1"/>
    <x v="1"/>
    <x v="1"/>
    <x v="1"/>
    <x v="0"/>
    <x v="1"/>
    <s v="None of above / इनमे से कोई नहीं"/>
    <s v="None of above"/>
    <m/>
    <m/>
    <m/>
    <m/>
    <x v="1"/>
    <x v="4"/>
    <s v="Health hazards leading to chronic diseases / स्वास्थ्य संबंधी खतरे जो लम्बी समय वाले बीमारियों की ओर ले जाते हैं;Injuries from sharp objects / नुकीली वस्तुओं से चोट लगना;Injuries from lifting heavy weights / भारी वजन उठाने से चोट लगना;Dehydration / शरीर में पानी की कमी;Threat of police violence / पुलिस हिंसा की धमकी;Fear of road accidents / सड़क हादसों का डर;Threat of violence from common people / आम लोगों से हिंसा का खतरा;Dog bites / कुत्ते के द्वारा काटने का डर"/>
    <s v="Dehydration"/>
    <s v="Health hazards leading to chronic diseases"/>
    <s v="Injuries from sharp objects"/>
    <s v="Injuries from lifting heavy weights"/>
    <s v="Threat of police violence"/>
    <s v="Fear of road accidents"/>
    <s v="Dog bites"/>
    <m/>
    <s v="Threat of violence from common people"/>
    <x v="0"/>
    <s v="Financially insolvent / आर्थिक रूप से दिवालिया (पैसों की कमी)"/>
    <m/>
    <m/>
    <s v="Financially insolvent"/>
    <s v="Maal bhi nhi milta or maal ka rete bahut km hai"/>
    <s v="Maal ka peise time se nhi milta"/>
    <s v="Jb peise aate hai to bahut acha lgta hai"/>
  </r>
  <r>
    <n v="66"/>
    <s v="Sahid"/>
    <x v="1"/>
    <x v="3"/>
    <x v="0"/>
    <n v="15"/>
    <x v="4"/>
    <x v="2"/>
    <x v="4"/>
    <s v="Means of Livlihood / आजीविका के साधन"/>
    <m/>
    <s v="Means of Livlihood "/>
    <m/>
    <m/>
    <m/>
    <x v="0"/>
    <m/>
    <x v="0"/>
    <x v="2"/>
    <x v="2"/>
    <x v="1"/>
    <x v="2"/>
    <x v="1"/>
    <x v="4"/>
    <x v="0"/>
    <m/>
    <x v="0"/>
    <x v="2"/>
    <s v="1-2 days a week"/>
    <x v="2"/>
    <s v="Location of buyer;Time duration of payment"/>
    <s v="Location of buyer"/>
    <m/>
    <s v="Time duration of payment"/>
    <m/>
    <m/>
    <x v="3"/>
    <x v="0"/>
    <x v="1"/>
    <x v="3"/>
    <s v="HDPE (Dabba plastic);Mix Plastic (Guddi plastic);Polypropylene (PP);Polyethylene Terephthalate (PET )Bottle;PE/HM (Kali panni )"/>
    <s v="HDPE (Dabba plastic)"/>
    <s v="Mix Plastic (Guddi plastic)"/>
    <s v="Polypropylene (PP)"/>
    <s v="Polyethylene Terephthalate (PET )Bottle"/>
    <s v="PE/HM (Kali panni )"/>
    <m/>
    <x v="1"/>
    <x v="1"/>
    <x v="5"/>
    <x v="4"/>
    <x v="2"/>
    <m/>
    <m/>
    <x v="5"/>
    <x v="2"/>
    <x v="1"/>
    <x v="2"/>
    <x v="1"/>
    <m/>
    <m/>
    <x v="0"/>
    <s v="Newspaper/Raddi;Glass Bottles;Metal;E-Waste;Cardboard;Fabric waste"/>
    <s v="Newspaper/Raddi"/>
    <s v="Glass Bottles"/>
    <s v="Metal"/>
    <s v="E-Waste"/>
    <s v="Cardboard"/>
    <s v="Fabric waste"/>
    <m/>
    <x v="7"/>
    <x v="2"/>
    <x v="2"/>
    <x v="1"/>
    <x v="1"/>
    <x v="1"/>
    <x v="1"/>
    <x v="1"/>
    <x v="1"/>
    <m/>
    <x v="2"/>
    <x v="1"/>
    <x v="1"/>
    <x v="1"/>
    <x v="0"/>
    <x v="1"/>
    <x v="5"/>
    <x v="4"/>
    <x v="2"/>
    <x v="1"/>
    <x v="2"/>
    <x v="2"/>
    <x v="2"/>
    <x v="6"/>
    <x v="0"/>
    <x v="0"/>
    <x v="0"/>
    <x v="14"/>
    <x v="0"/>
    <m/>
    <s v="Medical emergency"/>
    <s v="Children’s education"/>
    <m/>
    <m/>
    <s v="House Rent and utility expenses"/>
    <m/>
    <x v="0"/>
    <x v="4"/>
    <s v="Food;Cloths;Medicine or medical expenses;Children's education;House rent, Electricity Bill, Water and others"/>
    <s v="Food"/>
    <s v="House rent, Electricity Bill, Water and others"/>
    <s v="Cloths"/>
    <s v="Medicine or medical expenses"/>
    <s v="Children's education"/>
    <x v="0"/>
    <x v="0"/>
    <x v="0"/>
    <x v="1"/>
    <x v="0"/>
    <x v="0"/>
    <x v="1"/>
    <x v="0"/>
    <x v="0"/>
    <x v="0"/>
    <x v="1"/>
    <x v="1"/>
    <x v="1"/>
    <x v="2"/>
    <x v="1"/>
    <x v="2"/>
    <x v="0"/>
    <x v="0"/>
    <x v="0"/>
    <x v="0"/>
    <x v="1"/>
    <x v="1"/>
    <x v="1"/>
    <x v="0"/>
    <x v="0"/>
    <x v="1"/>
    <x v="1"/>
    <x v="0"/>
    <m/>
    <m/>
    <x v="0"/>
    <x v="0"/>
    <x v="0"/>
    <x v="1"/>
    <x v="1"/>
    <x v="1"/>
    <x v="1"/>
    <x v="1"/>
    <x v="1"/>
    <x v="1"/>
    <x v="2"/>
    <x v="2"/>
    <x v="1"/>
    <m/>
    <m/>
    <m/>
    <m/>
    <m/>
    <m/>
    <x v="2"/>
    <x v="0"/>
    <s v="Health hazards leading to chronic diseases / स्वास्थ्य संबंधी खतरे जो लम्बी समय वाले बीमारियों की ओर ले जाते हैं;Injuries from sharp objects / नुकीली वस्तुओं से चोट लगना;Injuries from lifting heavy weights / भारी वजन उठाने से चोट लगना;Dehydration / शरीर में पानी की कमी;Fear of road accidents / सड़क हादसों का डर;Threat of violence from common people / आम लोगों से हिंसा का खतरा;Dog bites / कुत्ते के द्वारा काटने का डर"/>
    <s v="Dehydration"/>
    <s v="Health hazards leading to chronic diseases"/>
    <s v="Injuries from sharp objects"/>
    <s v="Injuries from lifting heavy weights"/>
    <m/>
    <s v="Fear of road accidents"/>
    <s v="Dog bites"/>
    <m/>
    <s v="Threat of violence from common people"/>
    <x v="0"/>
    <s v="Financially insolvent / आर्थिक रूप से दिवालिया (पैसों की कमी)"/>
    <m/>
    <m/>
    <s v="Financially insolvent"/>
    <s v="Mal nhi milta hai"/>
    <s v="Mal me utna pese nhi milta h"/>
    <s v="Mal se pesse milt to kuc sman le jati"/>
  </r>
  <r>
    <n v="67"/>
    <s v="Sekh israfil"/>
    <x v="1"/>
    <x v="2"/>
    <x v="3"/>
    <n v="11"/>
    <x v="3"/>
    <x v="2"/>
    <x v="4"/>
    <s v="Means of Livlihood / आजीविका के साधन"/>
    <m/>
    <s v="Means of Livlihood "/>
    <m/>
    <m/>
    <m/>
    <x v="0"/>
    <m/>
    <x v="0"/>
    <x v="2"/>
    <x v="2"/>
    <x v="1"/>
    <x v="2"/>
    <x v="1"/>
    <x v="4"/>
    <x v="0"/>
    <m/>
    <x v="0"/>
    <x v="1"/>
    <s v="3-4 days a week"/>
    <x v="2"/>
    <s v="Location of buyer;According to price of materials;Time duration of payment"/>
    <s v="Location of buyer"/>
    <m/>
    <s v="Time duration of payment"/>
    <m/>
    <s v="According to price of materials"/>
    <x v="3"/>
    <x v="0"/>
    <x v="1"/>
    <x v="2"/>
    <s v="HDPE (Dabba plastic);Mix Plastic (Guddi plastic);Polypropylene (PP);Polyethylene Terephthalate (PET )Bottle;PE/HM (Kali panni )"/>
    <s v="HDPE (Dabba plastic)"/>
    <s v="Mix Plastic (Guddi plastic)"/>
    <s v="Polypropylene (PP)"/>
    <s v="Polyethylene Terephthalate (PET )Bottle"/>
    <s v="PE/HM (Kali panni )"/>
    <m/>
    <x v="4"/>
    <x v="3"/>
    <x v="2"/>
    <x v="2"/>
    <x v="4"/>
    <m/>
    <m/>
    <x v="5"/>
    <x v="1"/>
    <x v="3"/>
    <x v="2"/>
    <x v="2"/>
    <s v="Rs.5-10"/>
    <m/>
    <x v="0"/>
    <s v="Newspaper/Raddi;Glass Bottles;Metal;E-Waste;Cardboard;Fabric waste"/>
    <s v="Newspaper/Raddi"/>
    <s v="Glass Bottles"/>
    <s v="Metal"/>
    <s v="E-Waste"/>
    <s v="Cardboard"/>
    <s v="Fabric waste"/>
    <m/>
    <x v="6"/>
    <x v="2"/>
    <x v="2"/>
    <x v="1"/>
    <x v="3"/>
    <x v="1"/>
    <x v="1"/>
    <x v="1"/>
    <x v="1"/>
    <m/>
    <x v="2"/>
    <x v="1"/>
    <x v="1"/>
    <x v="0"/>
    <x v="0"/>
    <x v="2"/>
    <x v="5"/>
    <x v="4"/>
    <x v="0"/>
    <x v="2"/>
    <x v="1"/>
    <x v="2"/>
    <x v="4"/>
    <x v="6"/>
    <x v="1"/>
    <x v="1"/>
    <x v="0"/>
    <x v="4"/>
    <x v="0"/>
    <m/>
    <s v="Medical emergency"/>
    <s v="Children’s education"/>
    <m/>
    <m/>
    <m/>
    <m/>
    <x v="1"/>
    <x v="4"/>
    <s v="Food;Cloths;Medicine or medical expenses;Children's education"/>
    <s v="Food"/>
    <m/>
    <s v="Cloths"/>
    <s v="Medicine or medical expenses"/>
    <s v="Children's education"/>
    <x v="0"/>
    <x v="1"/>
    <x v="0"/>
    <x v="0"/>
    <x v="1"/>
    <x v="0"/>
    <x v="1"/>
    <x v="0"/>
    <x v="0"/>
    <x v="0"/>
    <x v="1"/>
    <x v="1"/>
    <x v="1"/>
    <x v="2"/>
    <x v="1"/>
    <x v="2"/>
    <x v="1"/>
    <x v="1"/>
    <x v="0"/>
    <x v="0"/>
    <x v="1"/>
    <x v="1"/>
    <x v="1"/>
    <x v="0"/>
    <x v="0"/>
    <x v="1"/>
    <x v="1"/>
    <x v="1"/>
    <m/>
    <m/>
    <x v="0"/>
    <x v="0"/>
    <x v="0"/>
    <x v="1"/>
    <x v="1"/>
    <x v="1"/>
    <x v="1"/>
    <x v="1"/>
    <x v="1"/>
    <x v="1"/>
    <x v="2"/>
    <x v="3"/>
    <x v="0"/>
    <m/>
    <m/>
    <m/>
    <m/>
    <m/>
    <m/>
    <x v="2"/>
    <x v="0"/>
    <s v="Health hazards leading to chronic diseases / स्वास्थ्य संबंधी खतरे जो लम्बी समय वाले बीमारियों की ओर ले जाते हैं;Injuries from sharp objects / नुकीली वस्तुओं से चोट लगना;Injuries from lifting heavy weights / भारी वजन उठाने से चोट लगना;Dehydration / शरीर में पानी की कमी;Fear of road accidents / सड़क हादसों का डर;Threat of violence from common people / आम लोगों से हिंसा का खतरा;Dog bites / कुत्ते के द्वारा काटने का डर"/>
    <s v="Dehydration"/>
    <s v="Health hazards leading to chronic diseases"/>
    <s v="Injuries from sharp objects"/>
    <s v="Injuries from lifting heavy weights"/>
    <m/>
    <s v="Fear of road accidents"/>
    <s v="Dog bites"/>
    <m/>
    <s v="Threat of violence from common people"/>
    <x v="0"/>
    <s v="Financially insolvent / आर्थिक रूप से दिवालिया (पैसों की कमी)"/>
    <m/>
    <m/>
    <s v="Financially insolvent"/>
    <s v="Log but buri tar se dekhe h"/>
    <s v="Mal ka ret shi nhi milt"/>
    <s v="Pease jo milta h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B9F0B83-46C1-4341-AA04-5D16EA646227}" name="PivotTable37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269:G273" firstHeaderRow="1" firstDataRow="1" firstDataCol="1"/>
  <pivotFields count="18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6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Count of 26. Are there any other kinds of waste that you work with apart from plastics? " fld="6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DE91E8D-2336-49D2-B24C-8546098144EA}" name="PivotTable14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98:G102" firstHeaderRow="1" firstDataRow="1" firstDataCol="1"/>
  <pivotFields count="18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4">
        <item x="2"/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Count of 10. Where do you get your waste from?" fld="2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CD137EF-8108-47E8-9538-156AC4BC70B1}" name="PivotTable94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603:G607" firstHeaderRow="1" firstDataRow="1" firstDataCol="1"/>
  <pivotFields count="18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m="1" x="2"/>
        <item x="1"/>
        <item x="0"/>
        <item t="default"/>
      </items>
    </pivotField>
    <pivotField showAll="0">
      <items count="6">
        <item x="2"/>
        <item x="1"/>
        <item x="4"/>
        <item x="3"/>
        <item x="0"/>
        <item t="default"/>
      </items>
    </pivotField>
    <pivotField showAll="0">
      <items count="8">
        <item x="1"/>
        <item x="4"/>
        <item x="5"/>
        <item x="2"/>
        <item x="6"/>
        <item x="0"/>
        <item x="3"/>
        <item t="default"/>
      </items>
    </pivotField>
    <pivotField showAll="0">
      <items count="7">
        <item x="5"/>
        <item x="2"/>
        <item x="1"/>
        <item x="4"/>
        <item x="3"/>
        <item x="0"/>
        <item t="default"/>
      </items>
    </pivotField>
    <pivotField showAll="0">
      <items count="5">
        <item x="2"/>
        <item x="0"/>
        <item x="1"/>
        <item x="3"/>
        <item t="default"/>
      </items>
    </pivotField>
    <pivotField showAll="0">
      <items count="5">
        <item x="1"/>
        <item x="3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6">
        <item x="4"/>
        <item x="1"/>
        <item x="0"/>
        <item x="3"/>
        <item x="2"/>
        <item t="default"/>
      </items>
    </pivotField>
    <pivotField showAll="0">
      <items count="8">
        <item x="1"/>
        <item x="3"/>
        <item x="0"/>
        <item x="2"/>
        <item x="4"/>
        <item x="5"/>
        <item x="6"/>
        <item t="default"/>
      </items>
    </pivotField>
    <pivotField showAll="0">
      <items count="8">
        <item x="2"/>
        <item x="4"/>
        <item x="6"/>
        <item x="3"/>
        <item x="5"/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>
      <items count="3">
        <item x="0"/>
        <item x="1"/>
        <item t="default"/>
      </items>
    </pivotField>
    <pivotField showAll="0">
      <items count="3">
        <item x="0"/>
        <item x="1"/>
        <item t="default"/>
      </items>
    </pivotField>
    <pivotField showAll="0">
      <items count="3">
        <item x="0"/>
        <item x="1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/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2"/>
        <item x="0"/>
        <item x="1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0"/>
        <item x="1"/>
        <item t="default"/>
      </items>
    </pivotField>
    <pivotField showAll="0">
      <items count="4">
        <item x="0"/>
        <item x="1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axis="axisRow" dataField="1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34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Count of 53.  Do you own or have access to any of the following? [Light (window or else) in each room of your house]" fld="134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1D635B3-E4C4-4063-846E-C64AD72F79BB}" name="PivotTable79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533:G536" firstHeaderRow="1" firstDataRow="1" firstDataCol="1"/>
  <pivotFields count="18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m="1" x="2"/>
        <item x="1"/>
        <item x="0"/>
        <item t="default"/>
      </items>
    </pivotField>
    <pivotField showAll="0">
      <items count="6">
        <item x="2"/>
        <item x="1"/>
        <item x="4"/>
        <item x="3"/>
        <item x="0"/>
        <item t="default"/>
      </items>
    </pivotField>
    <pivotField showAll="0">
      <items count="8">
        <item x="1"/>
        <item x="4"/>
        <item x="5"/>
        <item x="2"/>
        <item x="6"/>
        <item x="0"/>
        <item x="3"/>
        <item t="default"/>
      </items>
    </pivotField>
    <pivotField showAll="0">
      <items count="7">
        <item x="5"/>
        <item x="2"/>
        <item x="1"/>
        <item x="4"/>
        <item x="3"/>
        <item x="0"/>
        <item t="default"/>
      </items>
    </pivotField>
    <pivotField showAll="0">
      <items count="5">
        <item x="2"/>
        <item x="0"/>
        <item x="1"/>
        <item x="3"/>
        <item t="default"/>
      </items>
    </pivotField>
    <pivotField showAll="0">
      <items count="5">
        <item x="1"/>
        <item x="3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6">
        <item x="4"/>
        <item x="1"/>
        <item x="0"/>
        <item x="3"/>
        <item x="2"/>
        <item t="default"/>
      </items>
    </pivotField>
    <pivotField showAll="0">
      <items count="8">
        <item x="1"/>
        <item x="3"/>
        <item x="0"/>
        <item x="2"/>
        <item x="4"/>
        <item x="5"/>
        <item x="6"/>
        <item t="default"/>
      </items>
    </pivotField>
    <pivotField showAll="0">
      <items count="8">
        <item x="2"/>
        <item x="4"/>
        <item x="6"/>
        <item x="3"/>
        <item x="5"/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>
      <items count="3">
        <item x="0"/>
        <item x="1"/>
        <item t="default"/>
      </items>
    </pivotField>
    <pivotField showAll="0">
      <items count="3">
        <item x="0"/>
        <item x="1"/>
        <item t="default"/>
      </items>
    </pivotField>
    <pivotField showAll="0">
      <items count="3">
        <item x="0"/>
        <item x="1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axis="axisRow" dataField="1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19"/>
  </rowFields>
  <rowItems count="3">
    <i>
      <x/>
    </i>
    <i>
      <x v="1"/>
    </i>
    <i t="grand">
      <x/>
    </i>
  </rowItems>
  <colItems count="1">
    <i/>
  </colItems>
  <dataFields count="1">
    <dataField name="Count of 50.2 What do you eat most frequently? [Fruits]" fld="119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09F220F-0072-48BC-86FD-8620B5ACBEA2}" name="PivotTable6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51:G58" firstHeaderRow="1" firstDataRow="1" firstDataCol="1"/>
  <pivotFields count="183"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7">
        <item x="4"/>
        <item x="5"/>
        <item x="3"/>
        <item x="2"/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8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Count of 5.2 Which types of work do you do in waste?" fld="8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FCDB498-82BA-428F-BCEC-32A77447B9D7}" name="PivotTable48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363:G373" firstHeaderRow="1" firstDataRow="1" firstDataCol="1"/>
  <pivotFields count="18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10">
        <item x="8"/>
        <item x="5"/>
        <item x="2"/>
        <item x="4"/>
        <item x="3"/>
        <item x="7"/>
        <item x="0"/>
        <item x="6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8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Count of 31. How much do you earn selling your materials in a day? " fld="8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D808725-67E9-4744-AA9F-97411AB9BC55}" name="PivotTable13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92:G96" firstHeaderRow="1" firstDataRow="1" firstDataCol="1"/>
  <pivotFields count="18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4">
        <item x="2"/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0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Count of 9. If not, how did you acquire knowledge about conducting waste work?" fld="2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6492CDC-A77B-4410-89F0-FCB031951E1A}" name="PivotTable99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628:G632" firstHeaderRow="1" firstDataRow="1" firstDataCol="1"/>
  <pivotFields count="18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m="1" x="2"/>
        <item x="1"/>
        <item x="0"/>
        <item t="default"/>
      </items>
    </pivotField>
    <pivotField showAll="0">
      <items count="6">
        <item x="2"/>
        <item x="1"/>
        <item x="4"/>
        <item x="3"/>
        <item x="0"/>
        <item t="default"/>
      </items>
    </pivotField>
    <pivotField showAll="0">
      <items count="8">
        <item x="1"/>
        <item x="4"/>
        <item x="5"/>
        <item x="2"/>
        <item x="6"/>
        <item x="0"/>
        <item x="3"/>
        <item t="default"/>
      </items>
    </pivotField>
    <pivotField showAll="0">
      <items count="7">
        <item x="5"/>
        <item x="2"/>
        <item x="1"/>
        <item x="4"/>
        <item x="3"/>
        <item x="0"/>
        <item t="default"/>
      </items>
    </pivotField>
    <pivotField showAll="0">
      <items count="5">
        <item x="2"/>
        <item x="0"/>
        <item x="1"/>
        <item x="3"/>
        <item t="default"/>
      </items>
    </pivotField>
    <pivotField showAll="0">
      <items count="5">
        <item x="1"/>
        <item x="3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6">
        <item x="4"/>
        <item x="1"/>
        <item x="0"/>
        <item x="3"/>
        <item x="2"/>
        <item t="default"/>
      </items>
    </pivotField>
    <pivotField showAll="0">
      <items count="8">
        <item x="1"/>
        <item x="3"/>
        <item x="0"/>
        <item x="2"/>
        <item x="4"/>
        <item x="5"/>
        <item x="6"/>
        <item t="default"/>
      </items>
    </pivotField>
    <pivotField showAll="0">
      <items count="8">
        <item x="2"/>
        <item x="4"/>
        <item x="6"/>
        <item x="3"/>
        <item x="5"/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>
      <items count="3">
        <item x="0"/>
        <item x="1"/>
        <item t="default"/>
      </items>
    </pivotField>
    <pivotField showAll="0">
      <items count="3">
        <item x="0"/>
        <item x="1"/>
        <item t="default"/>
      </items>
    </pivotField>
    <pivotField showAll="0">
      <items count="3">
        <item x="0"/>
        <item x="1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/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2"/>
        <item x="0"/>
        <item x="1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0"/>
        <item x="1"/>
        <item t="default"/>
      </items>
    </pivotField>
    <pivotField showAll="0">
      <items count="4">
        <item x="0"/>
        <item x="1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0"/>
        <item x="1"/>
        <item x="2"/>
        <item t="default"/>
      </items>
    </pivotField>
    <pivotField showAll="0">
      <items count="3">
        <item x="0"/>
        <item x="1"/>
        <item t="default"/>
      </items>
    </pivotField>
    <pivotField axis="axisRow" dataField="1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39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Count of 53.  Do you own or have access to any of the following?  [No cracks and leakage in house ]" fld="139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68E38D9-B37B-4C1D-BCE8-5AC54CC77749}" name="PivotTable16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109:G115" firstHeaderRow="1" firstDataRow="1" firstDataCol="1"/>
  <pivotFields count="18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6">
        <item x="2"/>
        <item x="0"/>
        <item x="1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3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Count of 11.1 Are you associated with any organisation ?" fld="2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756CA5A-0076-4A05-A831-1CCC751F6BB0}" name="PivotTable1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83:G89" firstHeaderRow="1" firstDataRow="1" firstDataCol="1"/>
  <pivotFields count="18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6">
        <item x="0"/>
        <item x="2"/>
        <item x="1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9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Count of 8.1 If yes, then who trained you?" fld="19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0E9E4C7-623F-4E10-8C0D-700AB283579D}" name="PivotTable114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705:G709" firstHeaderRow="1" firstDataRow="1" firstDataCol="1"/>
  <pivotFields count="18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m="1" x="2"/>
        <item x="1"/>
        <item x="0"/>
        <item t="default"/>
      </items>
    </pivotField>
    <pivotField showAll="0">
      <items count="6">
        <item x="2"/>
        <item x="1"/>
        <item x="4"/>
        <item x="3"/>
        <item x="0"/>
        <item t="default"/>
      </items>
    </pivotField>
    <pivotField showAll="0">
      <items count="8">
        <item x="1"/>
        <item x="4"/>
        <item x="5"/>
        <item x="2"/>
        <item x="6"/>
        <item x="0"/>
        <item x="3"/>
        <item t="default"/>
      </items>
    </pivotField>
    <pivotField showAll="0">
      <items count="7">
        <item x="5"/>
        <item x="2"/>
        <item x="1"/>
        <item x="4"/>
        <item x="3"/>
        <item x="0"/>
        <item t="default"/>
      </items>
    </pivotField>
    <pivotField showAll="0">
      <items count="5">
        <item x="2"/>
        <item x="0"/>
        <item x="1"/>
        <item x="3"/>
        <item t="default"/>
      </items>
    </pivotField>
    <pivotField showAll="0">
      <items count="5">
        <item x="1"/>
        <item x="3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6">
        <item x="4"/>
        <item x="1"/>
        <item x="0"/>
        <item x="3"/>
        <item x="2"/>
        <item t="default"/>
      </items>
    </pivotField>
    <pivotField showAll="0">
      <items count="8">
        <item x="1"/>
        <item x="3"/>
        <item x="0"/>
        <item x="2"/>
        <item x="4"/>
        <item x="5"/>
        <item x="6"/>
        <item t="default"/>
      </items>
    </pivotField>
    <pivotField showAll="0">
      <items count="8">
        <item x="2"/>
        <item x="4"/>
        <item x="6"/>
        <item x="3"/>
        <item x="5"/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>
      <items count="3">
        <item x="0"/>
        <item x="1"/>
        <item t="default"/>
      </items>
    </pivotField>
    <pivotField showAll="0">
      <items count="3">
        <item x="0"/>
        <item x="1"/>
        <item t="default"/>
      </items>
    </pivotField>
    <pivotField showAll="0">
      <items count="3">
        <item x="0"/>
        <item x="1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/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2"/>
        <item x="0"/>
        <item x="1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0"/>
        <item x="1"/>
        <item t="default"/>
      </items>
    </pivotField>
    <pivotField showAll="0">
      <items count="4">
        <item x="0"/>
        <item x="1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0"/>
        <item x="1"/>
        <item x="2"/>
        <item t="default"/>
      </items>
    </pivotField>
    <pivotField showAll="0">
      <items count="3">
        <item x="0"/>
        <item x="1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4">
        <item x="0"/>
        <item x="2"/>
        <item x="1"/>
        <item t="default"/>
      </items>
    </pivotField>
    <pivotField showAll="0"/>
    <pivotField showAll="0"/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6">
        <item x="2"/>
        <item x="3"/>
        <item x="0"/>
        <item x="1"/>
        <item x="4"/>
        <item t="default"/>
      </items>
    </pivotField>
    <pivotField axis="axisRow" dataField="1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56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Count of 57.  Are you able to save money for an unforeseen event such as an accident? " fld="156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FD2BDE1-642E-4857-A605-1B033A9FFCAE}" name="PivotTable6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454:G462" firstHeaderRow="1" firstDataRow="1" firstDataCol="1"/>
  <pivotFields count="18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m="1" x="2"/>
        <item x="1"/>
        <item x="0"/>
        <item t="default"/>
      </items>
    </pivotField>
    <pivotField showAll="0">
      <items count="6">
        <item x="2"/>
        <item x="1"/>
        <item x="4"/>
        <item x="3"/>
        <item x="0"/>
        <item t="default"/>
      </items>
    </pivotField>
    <pivotField showAll="0">
      <items count="8">
        <item x="1"/>
        <item x="4"/>
        <item x="5"/>
        <item x="2"/>
        <item x="6"/>
        <item x="0"/>
        <item x="3"/>
        <item t="default"/>
      </items>
    </pivotField>
    <pivotField showAll="0">
      <items count="7">
        <item x="5"/>
        <item x="2"/>
        <item x="1"/>
        <item x="4"/>
        <item x="3"/>
        <item x="0"/>
        <item t="default"/>
      </items>
    </pivotField>
    <pivotField showAll="0">
      <items count="5">
        <item x="2"/>
        <item x="0"/>
        <item x="1"/>
        <item x="3"/>
        <item t="default"/>
      </items>
    </pivotField>
    <pivotField showAll="0">
      <items count="5">
        <item x="1"/>
        <item x="3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6">
        <item x="4"/>
        <item x="1"/>
        <item x="0"/>
        <item x="3"/>
        <item x="2"/>
        <item t="default"/>
      </items>
    </pivotField>
    <pivotField showAll="0">
      <items count="8">
        <item x="1"/>
        <item x="3"/>
        <item x="0"/>
        <item x="2"/>
        <item x="4"/>
        <item x="5"/>
        <item x="6"/>
        <item t="default"/>
      </items>
    </pivotField>
    <pivotField axis="axisRow" dataField="1" showAll="0">
      <items count="8">
        <item x="2"/>
        <item x="4"/>
        <item x="6"/>
        <item x="3"/>
        <item x="5"/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93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Count of 44.  How far do you travel to the buyer? " fld="9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1A28D2E-50C1-4F4B-831C-F125C5D496C0}" name="PivotTable85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558:G562" firstHeaderRow="1" firstDataRow="1" firstDataCol="1"/>
  <pivotFields count="18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m="1" x="2"/>
        <item x="1"/>
        <item x="0"/>
        <item t="default"/>
      </items>
    </pivotField>
    <pivotField showAll="0">
      <items count="6">
        <item x="2"/>
        <item x="1"/>
        <item x="4"/>
        <item x="3"/>
        <item x="0"/>
        <item t="default"/>
      </items>
    </pivotField>
    <pivotField showAll="0">
      <items count="8">
        <item x="1"/>
        <item x="4"/>
        <item x="5"/>
        <item x="2"/>
        <item x="6"/>
        <item x="0"/>
        <item x="3"/>
        <item t="default"/>
      </items>
    </pivotField>
    <pivotField showAll="0">
      <items count="7">
        <item x="5"/>
        <item x="2"/>
        <item x="1"/>
        <item x="4"/>
        <item x="3"/>
        <item x="0"/>
        <item t="default"/>
      </items>
    </pivotField>
    <pivotField showAll="0">
      <items count="5">
        <item x="2"/>
        <item x="0"/>
        <item x="1"/>
        <item x="3"/>
        <item t="default"/>
      </items>
    </pivotField>
    <pivotField showAll="0">
      <items count="5">
        <item x="1"/>
        <item x="3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6">
        <item x="4"/>
        <item x="1"/>
        <item x="0"/>
        <item x="3"/>
        <item x="2"/>
        <item t="default"/>
      </items>
    </pivotField>
    <pivotField showAll="0">
      <items count="8">
        <item x="1"/>
        <item x="3"/>
        <item x="0"/>
        <item x="2"/>
        <item x="4"/>
        <item x="5"/>
        <item x="6"/>
        <item t="default"/>
      </items>
    </pivotField>
    <pivotField showAll="0">
      <items count="8">
        <item x="2"/>
        <item x="4"/>
        <item x="6"/>
        <item x="3"/>
        <item x="5"/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>
      <items count="3">
        <item x="0"/>
        <item x="1"/>
        <item t="default"/>
      </items>
    </pivotField>
    <pivotField showAll="0">
      <items count="3">
        <item x="0"/>
        <item x="1"/>
        <item t="default"/>
      </items>
    </pivotField>
    <pivotField showAll="0">
      <items count="3">
        <item x="0"/>
        <item x="1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/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axis="axisRow" dataField="1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25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Count of 51.  In last 12 months, was there a time when, due of lack of money or other resources? [ skip a meal]" fld="125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BD9EA5D-30B4-4418-91E5-E40B162C289F}" name="PivotTable5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40:G48" firstHeaderRow="1" firstDataRow="1" firstDataCol="1"/>
  <pivotFields count="183"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8">
        <item x="5"/>
        <item x="6"/>
        <item x="4"/>
        <item x="2"/>
        <item x="3"/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7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Count of 5.1 Where do you work?" fld="7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0D75513-5A3E-48A1-A8CB-B3E6BA384D6D}" name="PivotTable55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412:G419" firstHeaderRow="1" firstDataRow="1" firstDataCol="1"/>
  <pivotFields count="18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m="1" x="2"/>
        <item x="1"/>
        <item x="0"/>
        <item t="default"/>
      </items>
    </pivotField>
    <pivotField showAll="0">
      <items count="6">
        <item x="2"/>
        <item x="1"/>
        <item x="4"/>
        <item x="3"/>
        <item x="0"/>
        <item t="default"/>
      </items>
    </pivotField>
    <pivotField showAll="0">
      <items count="8">
        <item x="1"/>
        <item x="4"/>
        <item x="5"/>
        <item x="2"/>
        <item x="6"/>
        <item x="0"/>
        <item x="3"/>
        <item t="default"/>
      </items>
    </pivotField>
    <pivotField axis="axisRow" dataField="1" showAll="0">
      <items count="7">
        <item x="5"/>
        <item x="2"/>
        <item x="1"/>
        <item x="4"/>
        <item x="3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87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Count of 38.  How long does it take for you to reach your place of work? " fld="87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8577FDD-83B2-4F9C-B1AB-458204271AD2}" name="PivotTable47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352:G358" firstHeaderRow="1" firstDataRow="1" firstDataCol="1"/>
  <pivotFields count="18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6">
        <item x="3"/>
        <item x="2"/>
        <item x="1"/>
        <item x="0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78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Count of 30. What is the difference in price and how much does it cost today?  [PE/HM (Kali panni )]" fld="78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5C8EAD2-6357-4091-B894-C22135AA1B72}" name="PivotTable113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698:G704" firstHeaderRow="1" firstDataRow="1" firstDataCol="1"/>
  <pivotFields count="18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m="1" x="2"/>
        <item x="1"/>
        <item x="0"/>
        <item t="default"/>
      </items>
    </pivotField>
    <pivotField showAll="0">
      <items count="6">
        <item x="2"/>
        <item x="1"/>
        <item x="4"/>
        <item x="3"/>
        <item x="0"/>
        <item t="default"/>
      </items>
    </pivotField>
    <pivotField showAll="0">
      <items count="8">
        <item x="1"/>
        <item x="4"/>
        <item x="5"/>
        <item x="2"/>
        <item x="6"/>
        <item x="0"/>
        <item x="3"/>
        <item t="default"/>
      </items>
    </pivotField>
    <pivotField showAll="0">
      <items count="7">
        <item x="5"/>
        <item x="2"/>
        <item x="1"/>
        <item x="4"/>
        <item x="3"/>
        <item x="0"/>
        <item t="default"/>
      </items>
    </pivotField>
    <pivotField showAll="0">
      <items count="5">
        <item x="2"/>
        <item x="0"/>
        <item x="1"/>
        <item x="3"/>
        <item t="default"/>
      </items>
    </pivotField>
    <pivotField showAll="0">
      <items count="5">
        <item x="1"/>
        <item x="3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6">
        <item x="4"/>
        <item x="1"/>
        <item x="0"/>
        <item x="3"/>
        <item x="2"/>
        <item t="default"/>
      </items>
    </pivotField>
    <pivotField showAll="0">
      <items count="8">
        <item x="1"/>
        <item x="3"/>
        <item x="0"/>
        <item x="2"/>
        <item x="4"/>
        <item x="5"/>
        <item x="6"/>
        <item t="default"/>
      </items>
    </pivotField>
    <pivotField showAll="0">
      <items count="8">
        <item x="2"/>
        <item x="4"/>
        <item x="6"/>
        <item x="3"/>
        <item x="5"/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>
      <items count="3">
        <item x="0"/>
        <item x="1"/>
        <item t="default"/>
      </items>
    </pivotField>
    <pivotField showAll="0">
      <items count="3">
        <item x="0"/>
        <item x="1"/>
        <item t="default"/>
      </items>
    </pivotField>
    <pivotField showAll="0">
      <items count="3">
        <item x="0"/>
        <item x="1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/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2"/>
        <item x="0"/>
        <item x="1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0"/>
        <item x="1"/>
        <item t="default"/>
      </items>
    </pivotField>
    <pivotField showAll="0">
      <items count="4">
        <item x="0"/>
        <item x="1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0"/>
        <item x="1"/>
        <item x="2"/>
        <item t="default"/>
      </items>
    </pivotField>
    <pivotField showAll="0">
      <items count="3">
        <item x="0"/>
        <item x="1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4">
        <item x="0"/>
        <item x="2"/>
        <item x="1"/>
        <item t="default"/>
      </items>
    </pivotField>
    <pivotField showAll="0"/>
    <pivotField showAll="0"/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axis="axisRow" dataField="1" showAll="0">
      <items count="6">
        <item x="2"/>
        <item x="3"/>
        <item x="0"/>
        <item x="1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55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Count of 56.  How many days could you afford to live without a revenue? " fld="155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E7C84DC-3778-4774-88D4-9741A64157A8}" name="PivotTable5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386:G391" firstHeaderRow="1" firstDataRow="1" firstDataCol="1"/>
  <pivotFields count="18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5">
        <item x="2"/>
        <item x="0"/>
        <item x="3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83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ount of 34.  How do you commute for your work? " fld="8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B6A292C-5523-489A-B8B8-50AB81FD21A1}" name="PivotTable9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588:G592" firstHeaderRow="1" firstDataRow="1" firstDataCol="1"/>
  <pivotFields count="18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m="1" x="2"/>
        <item x="1"/>
        <item x="0"/>
        <item t="default"/>
      </items>
    </pivotField>
    <pivotField showAll="0">
      <items count="6">
        <item x="2"/>
        <item x="1"/>
        <item x="4"/>
        <item x="3"/>
        <item x="0"/>
        <item t="default"/>
      </items>
    </pivotField>
    <pivotField showAll="0">
      <items count="8">
        <item x="1"/>
        <item x="4"/>
        <item x="5"/>
        <item x="2"/>
        <item x="6"/>
        <item x="0"/>
        <item x="3"/>
        <item t="default"/>
      </items>
    </pivotField>
    <pivotField showAll="0">
      <items count="7">
        <item x="5"/>
        <item x="2"/>
        <item x="1"/>
        <item x="4"/>
        <item x="3"/>
        <item x="0"/>
        <item t="default"/>
      </items>
    </pivotField>
    <pivotField showAll="0">
      <items count="5">
        <item x="2"/>
        <item x="0"/>
        <item x="1"/>
        <item x="3"/>
        <item t="default"/>
      </items>
    </pivotField>
    <pivotField showAll="0">
      <items count="5">
        <item x="1"/>
        <item x="3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6">
        <item x="4"/>
        <item x="1"/>
        <item x="0"/>
        <item x="3"/>
        <item x="2"/>
        <item t="default"/>
      </items>
    </pivotField>
    <pivotField showAll="0">
      <items count="8">
        <item x="1"/>
        <item x="3"/>
        <item x="0"/>
        <item x="2"/>
        <item x="4"/>
        <item x="5"/>
        <item x="6"/>
        <item t="default"/>
      </items>
    </pivotField>
    <pivotField showAll="0">
      <items count="8">
        <item x="2"/>
        <item x="4"/>
        <item x="6"/>
        <item x="3"/>
        <item x="5"/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>
      <items count="3">
        <item x="0"/>
        <item x="1"/>
        <item t="default"/>
      </items>
    </pivotField>
    <pivotField showAll="0">
      <items count="3">
        <item x="0"/>
        <item x="1"/>
        <item t="default"/>
      </items>
    </pivotField>
    <pivotField showAll="0">
      <items count="3">
        <item x="0"/>
        <item x="1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/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2"/>
        <item x="0"/>
        <item x="1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0"/>
        <item x="1"/>
        <item t="default"/>
      </items>
    </pivotField>
    <pivotField axis="axisRow" dataField="1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3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Count of 52.1 If so, do they have access to the school’s mid-day meal scheme? " fld="13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44140B6-E922-40DC-A1A2-A9E930D236FB}" name="PivotTable90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583:G586" firstHeaderRow="1" firstDataRow="1" firstDataCol="1"/>
  <pivotFields count="18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m="1" x="2"/>
        <item x="1"/>
        <item x="0"/>
        <item t="default"/>
      </items>
    </pivotField>
    <pivotField showAll="0">
      <items count="6">
        <item x="2"/>
        <item x="1"/>
        <item x="4"/>
        <item x="3"/>
        <item x="0"/>
        <item t="default"/>
      </items>
    </pivotField>
    <pivotField showAll="0">
      <items count="8">
        <item x="1"/>
        <item x="4"/>
        <item x="5"/>
        <item x="2"/>
        <item x="6"/>
        <item x="0"/>
        <item x="3"/>
        <item t="default"/>
      </items>
    </pivotField>
    <pivotField showAll="0">
      <items count="7">
        <item x="5"/>
        <item x="2"/>
        <item x="1"/>
        <item x="4"/>
        <item x="3"/>
        <item x="0"/>
        <item t="default"/>
      </items>
    </pivotField>
    <pivotField showAll="0">
      <items count="5">
        <item x="2"/>
        <item x="0"/>
        <item x="1"/>
        <item x="3"/>
        <item t="default"/>
      </items>
    </pivotField>
    <pivotField showAll="0">
      <items count="5">
        <item x="1"/>
        <item x="3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6">
        <item x="4"/>
        <item x="1"/>
        <item x="0"/>
        <item x="3"/>
        <item x="2"/>
        <item t="default"/>
      </items>
    </pivotField>
    <pivotField showAll="0">
      <items count="8">
        <item x="1"/>
        <item x="3"/>
        <item x="0"/>
        <item x="2"/>
        <item x="4"/>
        <item x="5"/>
        <item x="6"/>
        <item t="default"/>
      </items>
    </pivotField>
    <pivotField showAll="0">
      <items count="8">
        <item x="2"/>
        <item x="4"/>
        <item x="6"/>
        <item x="3"/>
        <item x="5"/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>
      <items count="3">
        <item x="0"/>
        <item x="1"/>
        <item t="default"/>
      </items>
    </pivotField>
    <pivotField showAll="0">
      <items count="3">
        <item x="0"/>
        <item x="1"/>
        <item t="default"/>
      </items>
    </pivotField>
    <pivotField showAll="0">
      <items count="3">
        <item x="0"/>
        <item x="1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/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2"/>
        <item x="0"/>
        <item x="1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axis="axisRow" dataField="1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30"/>
  </rowFields>
  <rowItems count="3">
    <i>
      <x/>
    </i>
    <i>
      <x v="1"/>
    </i>
    <i t="grand">
      <x/>
    </i>
  </rowItems>
  <colItems count="1">
    <i/>
  </colItems>
  <dataFields count="1">
    <dataField name="Count of 52.  Is your child enrolled in a government school? " fld="13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68E83A3-11BC-47F0-B57F-D93134F2C623}" name="PivotTable18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122:G128" firstHeaderRow="1" firstDataRow="1" firstDataCol="1"/>
  <pivotFields count="18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6">
        <item x="1"/>
        <item x="3"/>
        <item x="0"/>
        <item x="2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6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Count of 14. How many hours do you work (on waste picking/waste management) a day?" fld="26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8EDD1FB-DA5F-42BD-916C-63067D7E4A37}" name="PivotTable117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722:G728" firstHeaderRow="1" firstDataRow="1" firstDataCol="1"/>
  <pivotFields count="18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m="1" x="2"/>
        <item x="1"/>
        <item x="0"/>
        <item t="default"/>
      </items>
    </pivotField>
    <pivotField showAll="0">
      <items count="6">
        <item x="2"/>
        <item x="1"/>
        <item x="4"/>
        <item x="3"/>
        <item x="0"/>
        <item t="default"/>
      </items>
    </pivotField>
    <pivotField showAll="0">
      <items count="8">
        <item x="1"/>
        <item x="4"/>
        <item x="5"/>
        <item x="2"/>
        <item x="6"/>
        <item x="0"/>
        <item x="3"/>
        <item t="default"/>
      </items>
    </pivotField>
    <pivotField showAll="0">
      <items count="7">
        <item x="5"/>
        <item x="2"/>
        <item x="1"/>
        <item x="4"/>
        <item x="3"/>
        <item x="0"/>
        <item t="default"/>
      </items>
    </pivotField>
    <pivotField showAll="0">
      <items count="5">
        <item x="2"/>
        <item x="0"/>
        <item x="1"/>
        <item x="3"/>
        <item t="default"/>
      </items>
    </pivotField>
    <pivotField showAll="0">
      <items count="5">
        <item x="1"/>
        <item x="3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6">
        <item x="4"/>
        <item x="1"/>
        <item x="0"/>
        <item x="3"/>
        <item x="2"/>
        <item t="default"/>
      </items>
    </pivotField>
    <pivotField showAll="0">
      <items count="8">
        <item x="1"/>
        <item x="3"/>
        <item x="0"/>
        <item x="2"/>
        <item x="4"/>
        <item x="5"/>
        <item x="6"/>
        <item t="default"/>
      </items>
    </pivotField>
    <pivotField showAll="0">
      <items count="8">
        <item x="2"/>
        <item x="4"/>
        <item x="6"/>
        <item x="3"/>
        <item x="5"/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>
      <items count="3">
        <item x="0"/>
        <item x="1"/>
        <item t="default"/>
      </items>
    </pivotField>
    <pivotField showAll="0">
      <items count="3">
        <item x="0"/>
        <item x="1"/>
        <item t="default"/>
      </items>
    </pivotField>
    <pivotField showAll="0">
      <items count="3">
        <item x="0"/>
        <item x="1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/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2"/>
        <item x="0"/>
        <item x="1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0"/>
        <item x="1"/>
        <item t="default"/>
      </items>
    </pivotField>
    <pivotField showAll="0">
      <items count="4">
        <item x="0"/>
        <item x="1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0"/>
        <item x="1"/>
        <item x="2"/>
        <item t="default"/>
      </items>
    </pivotField>
    <pivotField showAll="0">
      <items count="3">
        <item x="0"/>
        <item x="1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4">
        <item x="0"/>
        <item x="2"/>
        <item x="1"/>
        <item t="default"/>
      </items>
    </pivotField>
    <pivotField showAll="0"/>
    <pivotField showAll="0"/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6">
        <item x="2"/>
        <item x="3"/>
        <item x="0"/>
        <item x="1"/>
        <item x="4"/>
        <item t="default"/>
      </items>
    </pivotField>
    <pivotField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>
      <items count="4">
        <item x="0"/>
        <item x="1"/>
        <item x="2"/>
        <item t="default"/>
      </items>
    </pivotField>
    <pivotField axis="axisRow" dataField="1" showAll="0">
      <items count="6">
        <item x="2"/>
        <item x="1"/>
        <item x="4"/>
        <item x="3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64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Count of 60. If your response to question 59 is yes, how much do you spend in a month for PPE kits or gloves?" fld="164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BE87C65-A239-4EB3-8EF9-216EFCC1162C}" name="PivotTable30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208:G215" firstHeaderRow="1" firstDataRow="1" firstDataCol="1"/>
  <pivotFields count="18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7">
        <item x="3"/>
        <item x="2"/>
        <item x="4"/>
        <item x="5"/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5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Count of 24. How many of the following kinds of plastics are you able to procure each week? [Polyethylene Terephthalate (PET) Bottle]" fld="5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DE3F004-8DF3-4EE5-90D0-899D61EDECD4}" name="PivotTable27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184:G191" firstHeaderRow="1" firstDataRow="1" firstDataCol="1"/>
  <pivotFields count="18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7">
        <item x="2"/>
        <item x="1"/>
        <item x="3"/>
        <item x="4"/>
        <item x="0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7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Count of 24. How many of the following kinds of plastics are you able to procure each week? [HDPE (Dabba plastic)]" fld="47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1E1E300-DE71-4867-8F0A-35CC7AEEA641}" name="PivotTable10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638:G642" firstHeaderRow="1" firstDataRow="1" firstDataCol="1"/>
  <pivotFields count="18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m="1" x="2"/>
        <item x="1"/>
        <item x="0"/>
        <item t="default"/>
      </items>
    </pivotField>
    <pivotField showAll="0">
      <items count="6">
        <item x="2"/>
        <item x="1"/>
        <item x="4"/>
        <item x="3"/>
        <item x="0"/>
        <item t="default"/>
      </items>
    </pivotField>
    <pivotField showAll="0">
      <items count="8">
        <item x="1"/>
        <item x="4"/>
        <item x="5"/>
        <item x="2"/>
        <item x="6"/>
        <item x="0"/>
        <item x="3"/>
        <item t="default"/>
      </items>
    </pivotField>
    <pivotField showAll="0">
      <items count="7">
        <item x="5"/>
        <item x="2"/>
        <item x="1"/>
        <item x="4"/>
        <item x="3"/>
        <item x="0"/>
        <item t="default"/>
      </items>
    </pivotField>
    <pivotField showAll="0">
      <items count="5">
        <item x="2"/>
        <item x="0"/>
        <item x="1"/>
        <item x="3"/>
        <item t="default"/>
      </items>
    </pivotField>
    <pivotField showAll="0">
      <items count="5">
        <item x="1"/>
        <item x="3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6">
        <item x="4"/>
        <item x="1"/>
        <item x="0"/>
        <item x="3"/>
        <item x="2"/>
        <item t="default"/>
      </items>
    </pivotField>
    <pivotField showAll="0">
      <items count="8">
        <item x="1"/>
        <item x="3"/>
        <item x="0"/>
        <item x="2"/>
        <item x="4"/>
        <item x="5"/>
        <item x="6"/>
        <item t="default"/>
      </items>
    </pivotField>
    <pivotField showAll="0">
      <items count="8">
        <item x="2"/>
        <item x="4"/>
        <item x="6"/>
        <item x="3"/>
        <item x="5"/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>
      <items count="3">
        <item x="0"/>
        <item x="1"/>
        <item t="default"/>
      </items>
    </pivotField>
    <pivotField showAll="0">
      <items count="3">
        <item x="0"/>
        <item x="1"/>
        <item t="default"/>
      </items>
    </pivotField>
    <pivotField showAll="0">
      <items count="3">
        <item x="0"/>
        <item x="1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/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2"/>
        <item x="0"/>
        <item x="1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0"/>
        <item x="1"/>
        <item t="default"/>
      </items>
    </pivotField>
    <pivotField showAll="0">
      <items count="4">
        <item x="0"/>
        <item x="1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0"/>
        <item x="1"/>
        <item x="2"/>
        <item t="default"/>
      </items>
    </pivotField>
    <pivotField showAll="0">
      <items count="3">
        <item x="0"/>
        <item x="1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axis="axisRow" dataField="1" showAll="0">
      <items count="4">
        <item x="0"/>
        <item x="2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4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Count of 53.  Do you own or have access to any of the following? [No production in your house (no animals)]" fld="14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1C12F9C-AA52-45DF-BB09-A0F909755BA9}" name="PivotTable19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130:G135" firstHeaderRow="1" firstDataRow="1" firstDataCol="1"/>
  <pivotFields count="18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5">
        <item x="2"/>
        <item x="3"/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7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ount of 15. How many days do you work (on waste picking/waste management) a week?" fld="27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3EB20D9-D479-495E-B508-75A3E249BED5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5:G8" firstHeaderRow="1" firstDataRow="1" firstDataCol="1"/>
  <pivotFields count="183">
    <pivotField showAll="0"/>
    <pivotField showAll="0"/>
    <pivotField axis="axisRow" dataField="1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"/>
  </rowFields>
  <rowItems count="3">
    <i>
      <x/>
    </i>
    <i>
      <x v="1"/>
    </i>
    <i t="grand">
      <x/>
    </i>
  </rowItems>
  <colItems count="1">
    <i/>
  </colItems>
  <dataFields count="1">
    <dataField name="Count of 2. Gender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F60B084-F07E-4829-BACB-DA99EFC074D9}" name="PivotTable1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75:G79" firstHeaderRow="1" firstDataRow="1" firstDataCol="1"/>
  <pivotFields count="18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5">
        <item m="1" x="3"/>
        <item x="2"/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8"/>
  </rowFields>
  <rowItems count="4">
    <i>
      <x v="1"/>
    </i>
    <i>
      <x v="2"/>
    </i>
    <i>
      <x v="3"/>
    </i>
    <i t="grand">
      <x/>
    </i>
  </rowItems>
  <colItems count="1">
    <i/>
  </colItems>
  <dataFields count="1">
    <dataField name="Count of 8.  Did you get any formal training for waste work?" fld="18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29D109-CE4F-470B-B19E-CF85850708D5}" name="PivotTable67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493:G499" firstHeaderRow="1" firstDataRow="1" firstDataCol="1"/>
  <pivotFields count="18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m="1" x="2"/>
        <item x="1"/>
        <item x="0"/>
        <item t="default"/>
      </items>
    </pivotField>
    <pivotField showAll="0">
      <items count="6">
        <item x="2"/>
        <item x="1"/>
        <item x="4"/>
        <item x="3"/>
        <item x="0"/>
        <item t="default"/>
      </items>
    </pivotField>
    <pivotField showAll="0">
      <items count="8">
        <item x="1"/>
        <item x="4"/>
        <item x="5"/>
        <item x="2"/>
        <item x="6"/>
        <item x="0"/>
        <item x="3"/>
        <item t="default"/>
      </items>
    </pivotField>
    <pivotField showAll="0">
      <items count="7">
        <item x="5"/>
        <item x="2"/>
        <item x="1"/>
        <item x="4"/>
        <item x="3"/>
        <item x="0"/>
        <item t="default"/>
      </items>
    </pivotField>
    <pivotField showAll="0">
      <items count="5">
        <item x="2"/>
        <item x="0"/>
        <item x="1"/>
        <item x="3"/>
        <item t="default"/>
      </items>
    </pivotField>
    <pivotField showAll="0">
      <items count="5">
        <item x="1"/>
        <item x="3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6">
        <item x="4"/>
        <item x="1"/>
        <item x="0"/>
        <item x="3"/>
        <item x="2"/>
        <item t="default"/>
      </items>
    </pivotField>
    <pivotField showAll="0">
      <items count="8">
        <item x="1"/>
        <item x="3"/>
        <item x="0"/>
        <item x="2"/>
        <item x="4"/>
        <item x="5"/>
        <item x="6"/>
        <item t="default"/>
      </items>
    </pivotField>
    <pivotField showAll="0">
      <items count="8">
        <item x="2"/>
        <item x="4"/>
        <item x="6"/>
        <item x="3"/>
        <item x="5"/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x="1"/>
        <item x="0"/>
        <item x="2"/>
        <item t="default"/>
      </items>
    </pivotField>
    <pivotField axis="axisRow" dataField="1" showAll="0">
      <items count="6">
        <item x="2"/>
        <item x="3"/>
        <item x="4"/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07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Count of 50.  How much do you spend on food for yourself or your household (specify which) everyday? " fld="107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83F1C81-C613-4FDF-BBA6-E6A148407223}" name="PivotTable3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224:G232" firstHeaderRow="1" firstDataRow="1" firstDataCol="1"/>
  <pivotFields count="18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8">
        <item x="4"/>
        <item x="1"/>
        <item x="2"/>
        <item x="5"/>
        <item x="6"/>
        <item x="3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54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Count of 25. What is the usual market rate of the following plastics per KG?  [HDPE (Dabba plastic)]" fld="54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2BCA0AC-EA3A-4189-8A3D-661B86309E20}" name="PivotTable107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668:G671" firstHeaderRow="1" firstDataRow="1" firstDataCol="1"/>
  <pivotFields count="18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m="1" x="2"/>
        <item x="1"/>
        <item x="0"/>
        <item t="default"/>
      </items>
    </pivotField>
    <pivotField showAll="0">
      <items count="6">
        <item x="2"/>
        <item x="1"/>
        <item x="4"/>
        <item x="3"/>
        <item x="0"/>
        <item t="default"/>
      </items>
    </pivotField>
    <pivotField showAll="0">
      <items count="8">
        <item x="1"/>
        <item x="4"/>
        <item x="5"/>
        <item x="2"/>
        <item x="6"/>
        <item x="0"/>
        <item x="3"/>
        <item t="default"/>
      </items>
    </pivotField>
    <pivotField showAll="0">
      <items count="7">
        <item x="5"/>
        <item x="2"/>
        <item x="1"/>
        <item x="4"/>
        <item x="3"/>
        <item x="0"/>
        <item t="default"/>
      </items>
    </pivotField>
    <pivotField showAll="0">
      <items count="5">
        <item x="2"/>
        <item x="0"/>
        <item x="1"/>
        <item x="3"/>
        <item t="default"/>
      </items>
    </pivotField>
    <pivotField showAll="0">
      <items count="5">
        <item x="1"/>
        <item x="3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6">
        <item x="4"/>
        <item x="1"/>
        <item x="0"/>
        <item x="3"/>
        <item x="2"/>
        <item t="default"/>
      </items>
    </pivotField>
    <pivotField showAll="0">
      <items count="8">
        <item x="1"/>
        <item x="3"/>
        <item x="0"/>
        <item x="2"/>
        <item x="4"/>
        <item x="5"/>
        <item x="6"/>
        <item t="default"/>
      </items>
    </pivotField>
    <pivotField showAll="0">
      <items count="8">
        <item x="2"/>
        <item x="4"/>
        <item x="6"/>
        <item x="3"/>
        <item x="5"/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>
      <items count="3">
        <item x="0"/>
        <item x="1"/>
        <item t="default"/>
      </items>
    </pivotField>
    <pivotField showAll="0">
      <items count="3">
        <item x="0"/>
        <item x="1"/>
        <item t="default"/>
      </items>
    </pivotField>
    <pivotField showAll="0">
      <items count="3">
        <item x="0"/>
        <item x="1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/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2"/>
        <item x="0"/>
        <item x="1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0"/>
        <item x="1"/>
        <item t="default"/>
      </items>
    </pivotField>
    <pivotField showAll="0">
      <items count="4">
        <item x="0"/>
        <item x="1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0"/>
        <item x="1"/>
        <item x="2"/>
        <item t="default"/>
      </items>
    </pivotField>
    <pivotField showAll="0">
      <items count="3">
        <item x="0"/>
        <item x="1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4">
        <item x="0"/>
        <item x="2"/>
        <item x="1"/>
        <item t="default"/>
      </items>
    </pivotField>
    <pivotField showAll="0"/>
    <pivotField showAll="0"/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axis="axisRow" dataField="1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49"/>
  </rowFields>
  <rowItems count="3">
    <i>
      <x/>
    </i>
    <i>
      <x v="1"/>
    </i>
    <i t="grand">
      <x/>
    </i>
  </rowItems>
  <colItems count="1">
    <i/>
  </colItems>
  <dataFields count="1">
    <dataField name="Count of 55.  If your answer to Q.54 was yes, how would you describe your accommodation [Access to safe sanitation (&lt;15 people)]" fld="149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1855F8B-768C-498D-B8BF-4D9D513E559B}" name="PivotTable64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473:G476" firstHeaderRow="1" firstDataRow="1" firstDataCol="1"/>
  <pivotFields count="18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m="1" x="2"/>
        <item x="1"/>
        <item x="0"/>
        <item t="default"/>
      </items>
    </pivotField>
    <pivotField showAll="0">
      <items count="6">
        <item x="2"/>
        <item x="1"/>
        <item x="4"/>
        <item x="3"/>
        <item x="0"/>
        <item t="default"/>
      </items>
    </pivotField>
    <pivotField showAll="0">
      <items count="8">
        <item x="1"/>
        <item x="4"/>
        <item x="5"/>
        <item x="2"/>
        <item x="6"/>
        <item x="0"/>
        <item x="3"/>
        <item t="default"/>
      </items>
    </pivotField>
    <pivotField showAll="0">
      <items count="7">
        <item x="5"/>
        <item x="2"/>
        <item x="1"/>
        <item x="4"/>
        <item x="3"/>
        <item x="0"/>
        <item t="default"/>
      </items>
    </pivotField>
    <pivotField showAll="0">
      <items count="5">
        <item x="2"/>
        <item x="0"/>
        <item x="1"/>
        <item x="3"/>
        <item t="default"/>
      </items>
    </pivotField>
    <pivotField showAll="0">
      <items count="5">
        <item x="1"/>
        <item x="3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6">
        <item x="4"/>
        <item x="1"/>
        <item x="0"/>
        <item x="3"/>
        <item x="2"/>
        <item t="default"/>
      </items>
    </pivotField>
    <pivotField showAll="0">
      <items count="8">
        <item x="1"/>
        <item x="3"/>
        <item x="0"/>
        <item x="2"/>
        <item x="4"/>
        <item x="5"/>
        <item x="6"/>
        <item t="default"/>
      </items>
    </pivotField>
    <pivotField showAll="0">
      <items count="8">
        <item x="2"/>
        <item x="4"/>
        <item x="6"/>
        <item x="3"/>
        <item x="5"/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axis="axisRow" dataField="1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96"/>
  </rowFields>
  <rowItems count="3">
    <i>
      <x/>
    </i>
    <i>
      <x v="1"/>
    </i>
    <i t="grand">
      <x/>
    </i>
  </rowItems>
  <colItems count="1">
    <i/>
  </colItems>
  <dataFields count="1">
    <dataField name="Count of 47.  In the last year, have you taken any loans?" fld="96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E37BD0A-F7CC-47AC-9186-153BCBCC2D3B}" name="PivotTable10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643:G646" firstHeaderRow="1" firstDataRow="1" firstDataCol="1"/>
  <pivotFields count="18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m="1" x="2"/>
        <item x="1"/>
        <item x="0"/>
        <item t="default"/>
      </items>
    </pivotField>
    <pivotField showAll="0">
      <items count="6">
        <item x="2"/>
        <item x="1"/>
        <item x="4"/>
        <item x="3"/>
        <item x="0"/>
        <item t="default"/>
      </items>
    </pivotField>
    <pivotField showAll="0">
      <items count="8">
        <item x="1"/>
        <item x="4"/>
        <item x="5"/>
        <item x="2"/>
        <item x="6"/>
        <item x="0"/>
        <item x="3"/>
        <item t="default"/>
      </items>
    </pivotField>
    <pivotField showAll="0">
      <items count="7">
        <item x="5"/>
        <item x="2"/>
        <item x="1"/>
        <item x="4"/>
        <item x="3"/>
        <item x="0"/>
        <item t="default"/>
      </items>
    </pivotField>
    <pivotField showAll="0">
      <items count="5">
        <item x="2"/>
        <item x="0"/>
        <item x="1"/>
        <item x="3"/>
        <item t="default"/>
      </items>
    </pivotField>
    <pivotField showAll="0">
      <items count="5">
        <item x="1"/>
        <item x="3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6">
        <item x="4"/>
        <item x="1"/>
        <item x="0"/>
        <item x="3"/>
        <item x="2"/>
        <item t="default"/>
      </items>
    </pivotField>
    <pivotField showAll="0">
      <items count="8">
        <item x="1"/>
        <item x="3"/>
        <item x="0"/>
        <item x="2"/>
        <item x="4"/>
        <item x="5"/>
        <item x="6"/>
        <item t="default"/>
      </items>
    </pivotField>
    <pivotField showAll="0">
      <items count="8">
        <item x="2"/>
        <item x="4"/>
        <item x="6"/>
        <item x="3"/>
        <item x="5"/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>
      <items count="3">
        <item x="0"/>
        <item x="1"/>
        <item t="default"/>
      </items>
    </pivotField>
    <pivotField showAll="0">
      <items count="3">
        <item x="0"/>
        <item x="1"/>
        <item t="default"/>
      </items>
    </pivotField>
    <pivotField showAll="0">
      <items count="3">
        <item x="0"/>
        <item x="1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/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2"/>
        <item x="0"/>
        <item x="1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0"/>
        <item x="1"/>
        <item t="default"/>
      </items>
    </pivotField>
    <pivotField showAll="0">
      <items count="4">
        <item x="0"/>
        <item x="1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0"/>
        <item x="1"/>
        <item x="2"/>
        <item t="default"/>
      </items>
    </pivotField>
    <pivotField showAll="0">
      <items count="3">
        <item x="0"/>
        <item x="1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4">
        <item x="0"/>
        <item x="2"/>
        <item x="1"/>
        <item t="default"/>
      </items>
    </pivotField>
    <pivotField showAll="0"/>
    <pivotField showAll="0"/>
    <pivotField axis="axisRow" dataField="1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44"/>
  </rowFields>
  <rowItems count="3">
    <i>
      <x/>
    </i>
    <i>
      <x v="1"/>
    </i>
    <i t="grand">
      <x/>
    </i>
  </rowItems>
  <colItems count="1">
    <i/>
  </colItems>
  <dataFields count="1">
    <dataField name="Count of 54.  Does your work mean that you stay outside the home?" fld="144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7E14D1A-D724-4D34-947E-808241A5F0BB}" name="PivotTable38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283:G292" firstHeaderRow="1" firstDataRow="1" firstDataCol="1"/>
  <pivotFields count="18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9">
        <item x="4"/>
        <item x="5"/>
        <item x="7"/>
        <item x="3"/>
        <item x="6"/>
        <item x="0"/>
        <item x="2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7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Count of 28. Which of the other types of waste bring you the most revenue? " fld="7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F5D2B9B-E42D-4EDD-8852-7FDB340BCA77}" name="PivotTable8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543:G546" firstHeaderRow="1" firstDataRow="1" firstDataCol="1"/>
  <pivotFields count="18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m="1" x="2"/>
        <item x="1"/>
        <item x="0"/>
        <item t="default"/>
      </items>
    </pivotField>
    <pivotField showAll="0">
      <items count="6">
        <item x="2"/>
        <item x="1"/>
        <item x="4"/>
        <item x="3"/>
        <item x="0"/>
        <item t="default"/>
      </items>
    </pivotField>
    <pivotField showAll="0">
      <items count="8">
        <item x="1"/>
        <item x="4"/>
        <item x="5"/>
        <item x="2"/>
        <item x="6"/>
        <item x="0"/>
        <item x="3"/>
        <item t="default"/>
      </items>
    </pivotField>
    <pivotField showAll="0">
      <items count="7">
        <item x="5"/>
        <item x="2"/>
        <item x="1"/>
        <item x="4"/>
        <item x="3"/>
        <item x="0"/>
        <item t="default"/>
      </items>
    </pivotField>
    <pivotField showAll="0">
      <items count="5">
        <item x="2"/>
        <item x="0"/>
        <item x="1"/>
        <item x="3"/>
        <item t="default"/>
      </items>
    </pivotField>
    <pivotField showAll="0">
      <items count="5">
        <item x="1"/>
        <item x="3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6">
        <item x="4"/>
        <item x="1"/>
        <item x="0"/>
        <item x="3"/>
        <item x="2"/>
        <item t="default"/>
      </items>
    </pivotField>
    <pivotField showAll="0">
      <items count="8">
        <item x="1"/>
        <item x="3"/>
        <item x="0"/>
        <item x="2"/>
        <item x="4"/>
        <item x="5"/>
        <item x="6"/>
        <item t="default"/>
      </items>
    </pivotField>
    <pivotField showAll="0">
      <items count="8">
        <item x="2"/>
        <item x="4"/>
        <item x="6"/>
        <item x="3"/>
        <item x="5"/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>
      <items count="3">
        <item x="0"/>
        <item x="1"/>
        <item t="default"/>
      </items>
    </pivotField>
    <pivotField showAll="0">
      <items count="3">
        <item x="0"/>
        <item x="1"/>
        <item t="default"/>
      </items>
    </pivotField>
    <pivotField showAll="0">
      <items count="3">
        <item x="0"/>
        <item x="1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/>
    <pivotField axis="axisRow" dataField="1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22"/>
  </rowFields>
  <rowItems count="3">
    <i>
      <x/>
    </i>
    <i>
      <x v="1"/>
    </i>
    <i t="grand">
      <x/>
    </i>
  </rowItems>
  <colItems count="1">
    <i/>
  </colItems>
  <dataFields count="1">
    <dataField name="Count of 51.  In last 12 months, was there a time when, due of lack of money or other resources? [not have enough food to eat] " fld="12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07CCBF6-0926-40F4-8B9B-000F9B1FF8E0}" name="PivotTable70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518:G521" firstHeaderRow="1" firstDataRow="1" firstDataCol="1"/>
  <pivotFields count="18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m="1" x="2"/>
        <item x="1"/>
        <item x="0"/>
        <item t="default"/>
      </items>
    </pivotField>
    <pivotField showAll="0">
      <items count="6">
        <item x="2"/>
        <item x="1"/>
        <item x="4"/>
        <item x="3"/>
        <item x="0"/>
        <item t="default"/>
      </items>
    </pivotField>
    <pivotField showAll="0">
      <items count="8">
        <item x="1"/>
        <item x="4"/>
        <item x="5"/>
        <item x="2"/>
        <item x="6"/>
        <item x="0"/>
        <item x="3"/>
        <item t="default"/>
      </items>
    </pivotField>
    <pivotField showAll="0">
      <items count="7">
        <item x="5"/>
        <item x="2"/>
        <item x="1"/>
        <item x="4"/>
        <item x="3"/>
        <item x="0"/>
        <item t="default"/>
      </items>
    </pivotField>
    <pivotField showAll="0">
      <items count="5">
        <item x="2"/>
        <item x="0"/>
        <item x="1"/>
        <item x="3"/>
        <item t="default"/>
      </items>
    </pivotField>
    <pivotField showAll="0">
      <items count="5">
        <item x="1"/>
        <item x="3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6">
        <item x="4"/>
        <item x="1"/>
        <item x="0"/>
        <item x="3"/>
        <item x="2"/>
        <item t="default"/>
      </items>
    </pivotField>
    <pivotField showAll="0">
      <items count="8">
        <item x="1"/>
        <item x="3"/>
        <item x="0"/>
        <item x="2"/>
        <item x="4"/>
        <item x="5"/>
        <item x="6"/>
        <item t="default"/>
      </items>
    </pivotField>
    <pivotField showAll="0">
      <items count="8">
        <item x="2"/>
        <item x="4"/>
        <item x="6"/>
        <item x="3"/>
        <item x="5"/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>
      <items count="3">
        <item x="0"/>
        <item x="1"/>
        <item t="default"/>
      </items>
    </pivotField>
    <pivotField showAll="0">
      <items count="3">
        <item x="0"/>
        <item x="1"/>
        <item t="default"/>
      </items>
    </pivotField>
    <pivotField axis="axisRow" dataField="1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16"/>
  </rowFields>
  <rowItems count="3">
    <i>
      <x/>
    </i>
    <i>
      <x v="1"/>
    </i>
    <i t="grand">
      <x/>
    </i>
  </rowItems>
  <colItems count="1">
    <i/>
  </colItems>
  <dataFields count="1">
    <dataField name="Count of 50.2 What do you eat most frequently?  [Green Vegetables]" fld="116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6E1ED81-525D-4947-A9F0-05278981BB52}" name="PivotTable50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381:G385" firstHeaderRow="1" firstDataRow="1" firstDataCol="1"/>
  <pivotFields count="18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4">
        <item x="1"/>
        <item x="2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82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Count of 33. Do you know the price before selling?" fld="8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A2EA7E8-2E4B-4349-8C19-8F8AE3A4651F}" name="PivotTable34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242:G249" firstHeaderRow="1" firstDataRow="1" firstDataCol="1"/>
  <pivotFields count="18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7">
        <item x="2"/>
        <item x="1"/>
        <item x="5"/>
        <item x="4"/>
        <item x="3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56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Count of 25. What is the usual market rate of the following plastics per KG?  [Polypropylene (PP)]" fld="56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4F27F9F-F236-4CFB-98C9-8A87A3B5B56D}" name="PivotTable9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61:G64" firstHeaderRow="1" firstDataRow="1" firstDataCol="1"/>
  <pivotFields count="18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5"/>
  </rowFields>
  <rowItems count="3">
    <i>
      <x/>
    </i>
    <i>
      <x v="1"/>
    </i>
    <i t="grand">
      <x/>
    </i>
  </rowItems>
  <colItems count="1">
    <i/>
  </colItems>
  <dataFields count="1">
    <dataField name="Count of 7. Do you do any other work besides waste picking to supplement your income?" fld="15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7466CBC-C873-4802-A7F0-6081C19597C9}" name="PivotTable58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433:G437" firstHeaderRow="1" firstDataRow="1" firstDataCol="1"/>
  <pivotFields count="18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m="1" x="2"/>
        <item x="1"/>
        <item x="0"/>
        <item t="default"/>
      </items>
    </pivotField>
    <pivotField showAll="0">
      <items count="6">
        <item x="2"/>
        <item x="1"/>
        <item x="4"/>
        <item x="3"/>
        <item x="0"/>
        <item t="default"/>
      </items>
    </pivotField>
    <pivotField showAll="0">
      <items count="8">
        <item x="1"/>
        <item x="4"/>
        <item x="5"/>
        <item x="2"/>
        <item x="6"/>
        <item x="0"/>
        <item x="3"/>
        <item t="default"/>
      </items>
    </pivotField>
    <pivotField showAll="0">
      <items count="7">
        <item x="5"/>
        <item x="2"/>
        <item x="1"/>
        <item x="4"/>
        <item x="3"/>
        <item x="0"/>
        <item t="default"/>
      </items>
    </pivotField>
    <pivotField showAll="0">
      <items count="5">
        <item x="2"/>
        <item x="0"/>
        <item x="1"/>
        <item x="3"/>
        <item t="default"/>
      </items>
    </pivotField>
    <pivotField showAll="0">
      <items count="5">
        <item x="1"/>
        <item x="3"/>
        <item x="0"/>
        <item x="2"/>
        <item t="default"/>
      </items>
    </pivotField>
    <pivotField axis="axisRow" dataField="1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90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Count of 41.  Do you leave your place of work for the break?" fld="9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52BF9DB-E297-43D0-9824-0533A529A84F}" name="PivotTable63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468:G471" firstHeaderRow="1" firstDataRow="1" firstDataCol="1"/>
  <pivotFields count="18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m="1" x="2"/>
        <item x="1"/>
        <item x="0"/>
        <item t="default"/>
      </items>
    </pivotField>
    <pivotField showAll="0">
      <items count="6">
        <item x="2"/>
        <item x="1"/>
        <item x="4"/>
        <item x="3"/>
        <item x="0"/>
        <item t="default"/>
      </items>
    </pivotField>
    <pivotField showAll="0">
      <items count="8">
        <item x="1"/>
        <item x="4"/>
        <item x="5"/>
        <item x="2"/>
        <item x="6"/>
        <item x="0"/>
        <item x="3"/>
        <item t="default"/>
      </items>
    </pivotField>
    <pivotField showAll="0">
      <items count="7">
        <item x="5"/>
        <item x="2"/>
        <item x="1"/>
        <item x="4"/>
        <item x="3"/>
        <item x="0"/>
        <item t="default"/>
      </items>
    </pivotField>
    <pivotField showAll="0">
      <items count="5">
        <item x="2"/>
        <item x="0"/>
        <item x="1"/>
        <item x="3"/>
        <item t="default"/>
      </items>
    </pivotField>
    <pivotField showAll="0">
      <items count="5">
        <item x="1"/>
        <item x="3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6">
        <item x="4"/>
        <item x="1"/>
        <item x="0"/>
        <item x="3"/>
        <item x="2"/>
        <item t="default"/>
      </items>
    </pivotField>
    <pivotField showAll="0">
      <items count="8">
        <item x="1"/>
        <item x="3"/>
        <item x="0"/>
        <item x="2"/>
        <item x="4"/>
        <item x="5"/>
        <item x="6"/>
        <item t="default"/>
      </items>
    </pivotField>
    <pivotField showAll="0">
      <items count="8">
        <item x="2"/>
        <item x="4"/>
        <item x="6"/>
        <item x="3"/>
        <item x="5"/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axis="axisRow" dataField="1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95"/>
  </rowFields>
  <rowItems count="3">
    <i>
      <x/>
    </i>
    <i>
      <x v="1"/>
    </i>
    <i t="grand">
      <x/>
    </i>
  </rowItems>
  <colItems count="1">
    <i/>
  </colItems>
  <dataFields count="1">
    <dataField name="Count of 46.  Did you ever find yourself in a situation to take a loan from any person you have a business relationship with? " fld="95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D21F704-2A86-4216-8882-57FE7DF1A670}" name="PivotTable33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233:G240" firstHeaderRow="1" firstDataRow="1" firstDataCol="1"/>
  <pivotFields count="18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7">
        <item x="4"/>
        <item x="2"/>
        <item x="1"/>
        <item x="5"/>
        <item x="3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55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Count of 25. What is the usual market rate of the following plastics per KG?  [Mix Plastic (Guddi plastic)]" fld="55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8726910-7421-4E8F-9F82-9B3058488980}" name="PivotTable109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678:G682" firstHeaderRow="1" firstDataRow="1" firstDataCol="1"/>
  <pivotFields count="18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m="1" x="2"/>
        <item x="1"/>
        <item x="0"/>
        <item t="default"/>
      </items>
    </pivotField>
    <pivotField showAll="0">
      <items count="6">
        <item x="2"/>
        <item x="1"/>
        <item x="4"/>
        <item x="3"/>
        <item x="0"/>
        <item t="default"/>
      </items>
    </pivotField>
    <pivotField showAll="0">
      <items count="8">
        <item x="1"/>
        <item x="4"/>
        <item x="5"/>
        <item x="2"/>
        <item x="6"/>
        <item x="0"/>
        <item x="3"/>
        <item t="default"/>
      </items>
    </pivotField>
    <pivotField showAll="0">
      <items count="7">
        <item x="5"/>
        <item x="2"/>
        <item x="1"/>
        <item x="4"/>
        <item x="3"/>
        <item x="0"/>
        <item t="default"/>
      </items>
    </pivotField>
    <pivotField showAll="0">
      <items count="5">
        <item x="2"/>
        <item x="0"/>
        <item x="1"/>
        <item x="3"/>
        <item t="default"/>
      </items>
    </pivotField>
    <pivotField showAll="0">
      <items count="5">
        <item x="1"/>
        <item x="3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6">
        <item x="4"/>
        <item x="1"/>
        <item x="0"/>
        <item x="3"/>
        <item x="2"/>
        <item t="default"/>
      </items>
    </pivotField>
    <pivotField showAll="0">
      <items count="8">
        <item x="1"/>
        <item x="3"/>
        <item x="0"/>
        <item x="2"/>
        <item x="4"/>
        <item x="5"/>
        <item x="6"/>
        <item t="default"/>
      </items>
    </pivotField>
    <pivotField showAll="0">
      <items count="8">
        <item x="2"/>
        <item x="4"/>
        <item x="6"/>
        <item x="3"/>
        <item x="5"/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>
      <items count="3">
        <item x="0"/>
        <item x="1"/>
        <item t="default"/>
      </items>
    </pivotField>
    <pivotField showAll="0">
      <items count="3">
        <item x="0"/>
        <item x="1"/>
        <item t="default"/>
      </items>
    </pivotField>
    <pivotField showAll="0">
      <items count="3">
        <item x="0"/>
        <item x="1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/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2"/>
        <item x="0"/>
        <item x="1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0"/>
        <item x="1"/>
        <item t="default"/>
      </items>
    </pivotField>
    <pivotField showAll="0">
      <items count="4">
        <item x="0"/>
        <item x="1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0"/>
        <item x="1"/>
        <item x="2"/>
        <item t="default"/>
      </items>
    </pivotField>
    <pivotField showAll="0">
      <items count="3">
        <item x="0"/>
        <item x="1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4">
        <item x="0"/>
        <item x="2"/>
        <item x="1"/>
        <item t="default"/>
      </items>
    </pivotField>
    <pivotField showAll="0"/>
    <pivotField showAll="0"/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axis="axisRow" dataField="1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5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Count of 55.  If your answer to Q.54 was yes, how would you describe your accommodation [Sufficient bedroom space (3 people or less per room)]" fld="15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1E06690-4A41-4D07-AD2E-33F1CF152BE3}" name="PivotTable10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66:G73" firstHeaderRow="1" firstDataRow="1" firstDataCol="1"/>
  <pivotFields count="18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7">
        <item x="5"/>
        <item x="2"/>
        <item x="4"/>
        <item x="3"/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7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Count of 7.2 Are you associated with any below group or activity?" fld="17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6824113-CCAA-40FB-9192-7F3FDAE6A389}" name="PivotTable9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593:G596" firstHeaderRow="1" firstDataRow="1" firstDataCol="1"/>
  <pivotFields count="18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m="1" x="2"/>
        <item x="1"/>
        <item x="0"/>
        <item t="default"/>
      </items>
    </pivotField>
    <pivotField showAll="0">
      <items count="6">
        <item x="2"/>
        <item x="1"/>
        <item x="4"/>
        <item x="3"/>
        <item x="0"/>
        <item t="default"/>
      </items>
    </pivotField>
    <pivotField showAll="0">
      <items count="8">
        <item x="1"/>
        <item x="4"/>
        <item x="5"/>
        <item x="2"/>
        <item x="6"/>
        <item x="0"/>
        <item x="3"/>
        <item t="default"/>
      </items>
    </pivotField>
    <pivotField showAll="0">
      <items count="7">
        <item x="5"/>
        <item x="2"/>
        <item x="1"/>
        <item x="4"/>
        <item x="3"/>
        <item x="0"/>
        <item t="default"/>
      </items>
    </pivotField>
    <pivotField showAll="0">
      <items count="5">
        <item x="2"/>
        <item x="0"/>
        <item x="1"/>
        <item x="3"/>
        <item t="default"/>
      </items>
    </pivotField>
    <pivotField showAll="0">
      <items count="5">
        <item x="1"/>
        <item x="3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6">
        <item x="4"/>
        <item x="1"/>
        <item x="0"/>
        <item x="3"/>
        <item x="2"/>
        <item t="default"/>
      </items>
    </pivotField>
    <pivotField showAll="0">
      <items count="8">
        <item x="1"/>
        <item x="3"/>
        <item x="0"/>
        <item x="2"/>
        <item x="4"/>
        <item x="5"/>
        <item x="6"/>
        <item t="default"/>
      </items>
    </pivotField>
    <pivotField showAll="0">
      <items count="8">
        <item x="2"/>
        <item x="4"/>
        <item x="6"/>
        <item x="3"/>
        <item x="5"/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>
      <items count="3">
        <item x="0"/>
        <item x="1"/>
        <item t="default"/>
      </items>
    </pivotField>
    <pivotField showAll="0">
      <items count="3">
        <item x="0"/>
        <item x="1"/>
        <item t="default"/>
      </items>
    </pivotField>
    <pivotField showAll="0">
      <items count="3">
        <item x="0"/>
        <item x="1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/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2"/>
        <item x="0"/>
        <item x="1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0"/>
        <item x="1"/>
        <item t="default"/>
      </items>
    </pivotField>
    <pivotField showAll="0">
      <items count="4">
        <item x="0"/>
        <item x="1"/>
        <item x="2"/>
        <item t="default"/>
      </items>
    </pivotField>
    <pivotField axis="axisRow" dataField="1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32"/>
  </rowFields>
  <rowItems count="3">
    <i>
      <x/>
    </i>
    <i>
      <x v="1"/>
    </i>
    <i t="grand">
      <x/>
    </i>
  </rowItems>
  <colItems count="1">
    <i/>
  </colItems>
  <dataFields count="1">
    <dataField name="Count of 53.  Do you own or have access to any of the following? [A house build with acceptable materials]" fld="13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B63BF6B-7323-4B5B-9684-1484DDD775E6}" name="PivotTable68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508:G511" firstHeaderRow="1" firstDataRow="1" firstDataCol="1"/>
  <pivotFields count="18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m="1" x="2"/>
        <item x="1"/>
        <item x="0"/>
        <item t="default"/>
      </items>
    </pivotField>
    <pivotField showAll="0">
      <items count="6">
        <item x="2"/>
        <item x="1"/>
        <item x="4"/>
        <item x="3"/>
        <item x="0"/>
        <item t="default"/>
      </items>
    </pivotField>
    <pivotField showAll="0">
      <items count="8">
        <item x="1"/>
        <item x="4"/>
        <item x="5"/>
        <item x="2"/>
        <item x="6"/>
        <item x="0"/>
        <item x="3"/>
        <item t="default"/>
      </items>
    </pivotField>
    <pivotField showAll="0">
      <items count="7">
        <item x="5"/>
        <item x="2"/>
        <item x="1"/>
        <item x="4"/>
        <item x="3"/>
        <item x="0"/>
        <item t="default"/>
      </items>
    </pivotField>
    <pivotField showAll="0">
      <items count="5">
        <item x="2"/>
        <item x="0"/>
        <item x="1"/>
        <item x="3"/>
        <item t="default"/>
      </items>
    </pivotField>
    <pivotField showAll="0">
      <items count="5">
        <item x="1"/>
        <item x="3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6">
        <item x="4"/>
        <item x="1"/>
        <item x="0"/>
        <item x="3"/>
        <item x="2"/>
        <item t="default"/>
      </items>
    </pivotField>
    <pivotField showAll="0">
      <items count="8">
        <item x="1"/>
        <item x="3"/>
        <item x="0"/>
        <item x="2"/>
        <item x="4"/>
        <item x="5"/>
        <item x="6"/>
        <item t="default"/>
      </items>
    </pivotField>
    <pivotField showAll="0">
      <items count="8">
        <item x="2"/>
        <item x="4"/>
        <item x="6"/>
        <item x="3"/>
        <item x="5"/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14"/>
  </rowFields>
  <rowItems count="3">
    <i>
      <x/>
    </i>
    <i>
      <x v="1"/>
    </i>
    <i t="grand">
      <x/>
    </i>
  </rowItems>
  <colItems count="1">
    <i/>
  </colItems>
  <dataFields count="1">
    <dataField name="Count of 50.2 What do you eat most frequently? [Rice]" fld="114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76AAED1-ACAB-4A31-84D8-F708DE5418FF}" name="PivotTable105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658:G661" firstHeaderRow="1" firstDataRow="1" firstDataCol="1"/>
  <pivotFields count="18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m="1" x="2"/>
        <item x="1"/>
        <item x="0"/>
        <item t="default"/>
      </items>
    </pivotField>
    <pivotField showAll="0">
      <items count="6">
        <item x="2"/>
        <item x="1"/>
        <item x="4"/>
        <item x="3"/>
        <item x="0"/>
        <item t="default"/>
      </items>
    </pivotField>
    <pivotField showAll="0">
      <items count="8">
        <item x="1"/>
        <item x="4"/>
        <item x="5"/>
        <item x="2"/>
        <item x="6"/>
        <item x="0"/>
        <item x="3"/>
        <item t="default"/>
      </items>
    </pivotField>
    <pivotField showAll="0">
      <items count="7">
        <item x="5"/>
        <item x="2"/>
        <item x="1"/>
        <item x="4"/>
        <item x="3"/>
        <item x="0"/>
        <item t="default"/>
      </items>
    </pivotField>
    <pivotField showAll="0">
      <items count="5">
        <item x="2"/>
        <item x="0"/>
        <item x="1"/>
        <item x="3"/>
        <item t="default"/>
      </items>
    </pivotField>
    <pivotField showAll="0">
      <items count="5">
        <item x="1"/>
        <item x="3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6">
        <item x="4"/>
        <item x="1"/>
        <item x="0"/>
        <item x="3"/>
        <item x="2"/>
        <item t="default"/>
      </items>
    </pivotField>
    <pivotField showAll="0">
      <items count="8">
        <item x="1"/>
        <item x="3"/>
        <item x="0"/>
        <item x="2"/>
        <item x="4"/>
        <item x="5"/>
        <item x="6"/>
        <item t="default"/>
      </items>
    </pivotField>
    <pivotField showAll="0">
      <items count="8">
        <item x="2"/>
        <item x="4"/>
        <item x="6"/>
        <item x="3"/>
        <item x="5"/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>
      <items count="3">
        <item x="0"/>
        <item x="1"/>
        <item t="default"/>
      </items>
    </pivotField>
    <pivotField showAll="0">
      <items count="3">
        <item x="0"/>
        <item x="1"/>
        <item t="default"/>
      </items>
    </pivotField>
    <pivotField showAll="0">
      <items count="3">
        <item x="0"/>
        <item x="1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/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2"/>
        <item x="0"/>
        <item x="1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0"/>
        <item x="1"/>
        <item t="default"/>
      </items>
    </pivotField>
    <pivotField showAll="0">
      <items count="4">
        <item x="0"/>
        <item x="1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0"/>
        <item x="1"/>
        <item x="2"/>
        <item t="default"/>
      </items>
    </pivotField>
    <pivotField showAll="0">
      <items count="3">
        <item x="0"/>
        <item x="1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4">
        <item x="0"/>
        <item x="2"/>
        <item x="1"/>
        <item t="default"/>
      </items>
    </pivotField>
    <pivotField showAll="0"/>
    <pivotField showAll="0"/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axis="axisRow" dataField="1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47"/>
  </rowFields>
  <rowItems count="3">
    <i>
      <x/>
    </i>
    <i>
      <x v="1"/>
    </i>
    <i t="grand">
      <x/>
    </i>
  </rowItems>
  <colItems count="1">
    <i/>
  </colItems>
  <dataFields count="1">
    <dataField name="Count of 55.  If your answer to Q.54 was yes, how would you describe your accommodation [Light (window or else) in each room of your house]" fld="147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DA9128A-7816-40FA-86D5-0EE738DE090F}" name="PivotTable98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623:G626" firstHeaderRow="1" firstDataRow="1" firstDataCol="1"/>
  <pivotFields count="18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m="1" x="2"/>
        <item x="1"/>
        <item x="0"/>
        <item t="default"/>
      </items>
    </pivotField>
    <pivotField showAll="0">
      <items count="6">
        <item x="2"/>
        <item x="1"/>
        <item x="4"/>
        <item x="3"/>
        <item x="0"/>
        <item t="default"/>
      </items>
    </pivotField>
    <pivotField showAll="0">
      <items count="8">
        <item x="1"/>
        <item x="4"/>
        <item x="5"/>
        <item x="2"/>
        <item x="6"/>
        <item x="0"/>
        <item x="3"/>
        <item t="default"/>
      </items>
    </pivotField>
    <pivotField showAll="0">
      <items count="7">
        <item x="5"/>
        <item x="2"/>
        <item x="1"/>
        <item x="4"/>
        <item x="3"/>
        <item x="0"/>
        <item t="default"/>
      </items>
    </pivotField>
    <pivotField showAll="0">
      <items count="5">
        <item x="2"/>
        <item x="0"/>
        <item x="1"/>
        <item x="3"/>
        <item t="default"/>
      </items>
    </pivotField>
    <pivotField showAll="0">
      <items count="5">
        <item x="1"/>
        <item x="3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6">
        <item x="4"/>
        <item x="1"/>
        <item x="0"/>
        <item x="3"/>
        <item x="2"/>
        <item t="default"/>
      </items>
    </pivotField>
    <pivotField showAll="0">
      <items count="8">
        <item x="1"/>
        <item x="3"/>
        <item x="0"/>
        <item x="2"/>
        <item x="4"/>
        <item x="5"/>
        <item x="6"/>
        <item t="default"/>
      </items>
    </pivotField>
    <pivotField showAll="0">
      <items count="8">
        <item x="2"/>
        <item x="4"/>
        <item x="6"/>
        <item x="3"/>
        <item x="5"/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>
      <items count="3">
        <item x="0"/>
        <item x="1"/>
        <item t="default"/>
      </items>
    </pivotField>
    <pivotField showAll="0">
      <items count="3">
        <item x="0"/>
        <item x="1"/>
        <item t="default"/>
      </items>
    </pivotField>
    <pivotField showAll="0">
      <items count="3">
        <item x="0"/>
        <item x="1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/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2"/>
        <item x="0"/>
        <item x="1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0"/>
        <item x="1"/>
        <item t="default"/>
      </items>
    </pivotField>
    <pivotField showAll="0">
      <items count="4">
        <item x="0"/>
        <item x="1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0"/>
        <item x="1"/>
        <item x="2"/>
        <item t="default"/>
      </items>
    </pivotField>
    <pivotField axis="axisRow" dataField="1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38"/>
  </rowFields>
  <rowItems count="3">
    <i>
      <x/>
    </i>
    <i>
      <x v="1"/>
    </i>
    <i t="grand">
      <x/>
    </i>
  </rowItems>
  <colItems count="1">
    <i/>
  </colItems>
  <dataFields count="1">
    <dataField name="Count of 53.  Do you own or have access to any of the following? [Sufficient bedroom space (3 people or less per room)]" fld="138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210FE2C-BD85-40F3-81C9-41D5BE19C9D9}" name="PivotTable77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523:G526" firstHeaderRow="1" firstDataRow="1" firstDataCol="1"/>
  <pivotFields count="18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m="1" x="2"/>
        <item x="1"/>
        <item x="0"/>
        <item t="default"/>
      </items>
    </pivotField>
    <pivotField showAll="0">
      <items count="6">
        <item x="2"/>
        <item x="1"/>
        <item x="4"/>
        <item x="3"/>
        <item x="0"/>
        <item t="default"/>
      </items>
    </pivotField>
    <pivotField showAll="0">
      <items count="8">
        <item x="1"/>
        <item x="4"/>
        <item x="5"/>
        <item x="2"/>
        <item x="6"/>
        <item x="0"/>
        <item x="3"/>
        <item t="default"/>
      </items>
    </pivotField>
    <pivotField showAll="0">
      <items count="7">
        <item x="5"/>
        <item x="2"/>
        <item x="1"/>
        <item x="4"/>
        <item x="3"/>
        <item x="0"/>
        <item t="default"/>
      </items>
    </pivotField>
    <pivotField showAll="0">
      <items count="5">
        <item x="2"/>
        <item x="0"/>
        <item x="1"/>
        <item x="3"/>
        <item t="default"/>
      </items>
    </pivotField>
    <pivotField showAll="0">
      <items count="5">
        <item x="1"/>
        <item x="3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6">
        <item x="4"/>
        <item x="1"/>
        <item x="0"/>
        <item x="3"/>
        <item x="2"/>
        <item t="default"/>
      </items>
    </pivotField>
    <pivotField showAll="0">
      <items count="8">
        <item x="1"/>
        <item x="3"/>
        <item x="0"/>
        <item x="2"/>
        <item x="4"/>
        <item x="5"/>
        <item x="6"/>
        <item t="default"/>
      </items>
    </pivotField>
    <pivotField showAll="0">
      <items count="8">
        <item x="2"/>
        <item x="4"/>
        <item x="6"/>
        <item x="3"/>
        <item x="5"/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>
      <items count="3">
        <item x="0"/>
        <item x="1"/>
        <item t="default"/>
      </items>
    </pivotField>
    <pivotField showAll="0">
      <items count="3">
        <item x="0"/>
        <item x="1"/>
        <item t="default"/>
      </items>
    </pivotField>
    <pivotField showAll="0">
      <items count="3">
        <item x="0"/>
        <item x="1"/>
        <item t="default"/>
      </items>
    </pivotField>
    <pivotField axis="axisRow" dataField="1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17"/>
  </rowFields>
  <rowItems count="3">
    <i>
      <x/>
    </i>
    <i>
      <x v="1"/>
    </i>
    <i t="grand">
      <x/>
    </i>
  </rowItems>
  <colItems count="1">
    <i/>
  </colItems>
  <dataFields count="1">
    <dataField name="Count of 50.2 What do you eat most frequently? [Dal/Pulses]" fld="117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C0BE039-6D98-46E3-89C3-2099C92BF15E}" name="PivotTable25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167:G170" firstHeaderRow="1" firstDataRow="1" firstDataCol="1"/>
  <pivotFields count="18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8"/>
  </rowFields>
  <rowItems count="3">
    <i>
      <x/>
    </i>
    <i>
      <x v="1"/>
    </i>
    <i t="grand">
      <x/>
    </i>
  </rowItems>
  <colItems count="1">
    <i/>
  </colItems>
  <dataFields count="1">
    <dataField name="Count of 21. Do you employ any labour assistance?" fld="38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2960D4D-1D2B-4556-B12D-D2810BF8456E}" name="PivotTable26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172:G177" firstHeaderRow="1" firstDataRow="1" firstDataCol="1"/>
  <pivotFields count="18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5">
        <item x="1"/>
        <item x="3"/>
        <item x="2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9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ount of 22. If your response to question 21 is yes,  how many times a week?" fld="39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8C0FCC6-01A5-4C64-A214-6853EB35BC39}" name="PivotTable86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563:G566" firstHeaderRow="1" firstDataRow="1" firstDataCol="1"/>
  <pivotFields count="18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m="1" x="2"/>
        <item x="1"/>
        <item x="0"/>
        <item t="default"/>
      </items>
    </pivotField>
    <pivotField showAll="0">
      <items count="6">
        <item x="2"/>
        <item x="1"/>
        <item x="4"/>
        <item x="3"/>
        <item x="0"/>
        <item t="default"/>
      </items>
    </pivotField>
    <pivotField showAll="0">
      <items count="8">
        <item x="1"/>
        <item x="4"/>
        <item x="5"/>
        <item x="2"/>
        <item x="6"/>
        <item x="0"/>
        <item x="3"/>
        <item t="default"/>
      </items>
    </pivotField>
    <pivotField showAll="0">
      <items count="7">
        <item x="5"/>
        <item x="2"/>
        <item x="1"/>
        <item x="4"/>
        <item x="3"/>
        <item x="0"/>
        <item t="default"/>
      </items>
    </pivotField>
    <pivotField showAll="0">
      <items count="5">
        <item x="2"/>
        <item x="0"/>
        <item x="1"/>
        <item x="3"/>
        <item t="default"/>
      </items>
    </pivotField>
    <pivotField showAll="0">
      <items count="5">
        <item x="1"/>
        <item x="3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6">
        <item x="4"/>
        <item x="1"/>
        <item x="0"/>
        <item x="3"/>
        <item x="2"/>
        <item t="default"/>
      </items>
    </pivotField>
    <pivotField showAll="0">
      <items count="8">
        <item x="1"/>
        <item x="3"/>
        <item x="0"/>
        <item x="2"/>
        <item x="4"/>
        <item x="5"/>
        <item x="6"/>
        <item t="default"/>
      </items>
    </pivotField>
    <pivotField showAll="0">
      <items count="8">
        <item x="2"/>
        <item x="4"/>
        <item x="6"/>
        <item x="3"/>
        <item x="5"/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>
      <items count="3">
        <item x="0"/>
        <item x="1"/>
        <item t="default"/>
      </items>
    </pivotField>
    <pivotField showAll="0">
      <items count="3">
        <item x="0"/>
        <item x="1"/>
        <item t="default"/>
      </items>
    </pivotField>
    <pivotField showAll="0">
      <items count="3">
        <item x="0"/>
        <item x="1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/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axis="axisRow" dataField="1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26"/>
  </rowFields>
  <rowItems count="3">
    <i>
      <x/>
    </i>
    <i>
      <x v="1"/>
    </i>
    <i t="grand">
      <x/>
    </i>
  </rowItems>
  <colItems count="1">
    <i/>
  </colItems>
  <dataFields count="1">
    <dataField name="Count of 51.  In last 12 months, was there a time when, due of lack of money or other resources?[Ate less than you thought you should]" fld="126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8421335-28A8-494C-A24A-C98FC72C34AB}" name="PivotTable11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688:G692" firstHeaderRow="1" firstDataRow="1" firstDataCol="1"/>
  <pivotFields count="18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m="1" x="2"/>
        <item x="1"/>
        <item x="0"/>
        <item t="default"/>
      </items>
    </pivotField>
    <pivotField showAll="0">
      <items count="6">
        <item x="2"/>
        <item x="1"/>
        <item x="4"/>
        <item x="3"/>
        <item x="0"/>
        <item t="default"/>
      </items>
    </pivotField>
    <pivotField showAll="0">
      <items count="8">
        <item x="1"/>
        <item x="4"/>
        <item x="5"/>
        <item x="2"/>
        <item x="6"/>
        <item x="0"/>
        <item x="3"/>
        <item t="default"/>
      </items>
    </pivotField>
    <pivotField showAll="0">
      <items count="7">
        <item x="5"/>
        <item x="2"/>
        <item x="1"/>
        <item x="4"/>
        <item x="3"/>
        <item x="0"/>
        <item t="default"/>
      </items>
    </pivotField>
    <pivotField showAll="0">
      <items count="5">
        <item x="2"/>
        <item x="0"/>
        <item x="1"/>
        <item x="3"/>
        <item t="default"/>
      </items>
    </pivotField>
    <pivotField showAll="0">
      <items count="5">
        <item x="1"/>
        <item x="3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6">
        <item x="4"/>
        <item x="1"/>
        <item x="0"/>
        <item x="3"/>
        <item x="2"/>
        <item t="default"/>
      </items>
    </pivotField>
    <pivotField showAll="0">
      <items count="8">
        <item x="1"/>
        <item x="3"/>
        <item x="0"/>
        <item x="2"/>
        <item x="4"/>
        <item x="5"/>
        <item x="6"/>
        <item t="default"/>
      </items>
    </pivotField>
    <pivotField showAll="0">
      <items count="8">
        <item x="2"/>
        <item x="4"/>
        <item x="6"/>
        <item x="3"/>
        <item x="5"/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>
      <items count="3">
        <item x="0"/>
        <item x="1"/>
        <item t="default"/>
      </items>
    </pivotField>
    <pivotField showAll="0">
      <items count="3">
        <item x="0"/>
        <item x="1"/>
        <item t="default"/>
      </items>
    </pivotField>
    <pivotField showAll="0">
      <items count="3">
        <item x="0"/>
        <item x="1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/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2"/>
        <item x="0"/>
        <item x="1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0"/>
        <item x="1"/>
        <item t="default"/>
      </items>
    </pivotField>
    <pivotField showAll="0">
      <items count="4">
        <item x="0"/>
        <item x="1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0"/>
        <item x="1"/>
        <item x="2"/>
        <item t="default"/>
      </items>
    </pivotField>
    <pivotField showAll="0">
      <items count="3">
        <item x="0"/>
        <item x="1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4">
        <item x="0"/>
        <item x="2"/>
        <item x="1"/>
        <item t="default"/>
      </items>
    </pivotField>
    <pivotField showAll="0"/>
    <pivotField showAll="0"/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axis="axisRow" dataField="1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53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Count of 55.  If your answer to Q.54 was yes, how would you describe your accommodation [Safe outside environment ]" fld="15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1A082C3-26BF-4D48-A706-CA3197AF5C39}" name="PivotTable49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375:G380" firstHeaderRow="1" firstDataRow="1" firstDataCol="1"/>
  <pivotFields count="18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5">
        <item x="2"/>
        <item x="3"/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8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ount of 32. Out of your total earning from the waste. how much comes from selling plastic material? " fld="8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587DCF5-0662-406F-B7B3-F828C855DE06}" name="PivotTable3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20:G26" firstHeaderRow="1" firstDataRow="1" firstDataCol="1"/>
  <pivotFields count="183">
    <pivotField showAll="0"/>
    <pivotField showAll="0"/>
    <pivotField showAll="0"/>
    <pivotField showAll="0"/>
    <pivotField axis="axisRow" dataField="1" showAll="0">
      <items count="6">
        <item x="2"/>
        <item x="0"/>
        <item x="1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Count of 4. Size of Household" fld="4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7970A71-6F5F-4C2B-A55D-420DC1933D97}" name="PivotTable39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293:G297" firstHeaderRow="1" firstDataRow="1" firstDataCol="1"/>
  <pivotFields count="18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4">
        <item x="1"/>
        <item x="2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7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Count of 29. Has the price of plastic changed over the past year?  [Increased price]" fld="7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B57B6BB-C8D9-48FE-8450-49D15E874F63}" name="PivotTable17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117:G120" firstHeaderRow="1" firstDataRow="1" firstDataCol="1"/>
  <pivotFields count="18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4"/>
  </rowFields>
  <rowItems count="3">
    <i>
      <x/>
    </i>
    <i>
      <x v="1"/>
    </i>
    <i t="grand">
      <x/>
    </i>
  </rowItems>
  <colItems count="1">
    <i/>
  </colItems>
  <dataFields count="1">
    <dataField name="Count of 12. Is waste picking your only income generating activity?" fld="24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DB34494-5F01-4A1A-88B5-543B1831278D}" name="PivotTable23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149:G156" firstHeaderRow="1" firstDataRow="1" firstDataCol="1"/>
  <pivotFields count="18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7">
        <item x="2"/>
        <item x="3"/>
        <item x="1"/>
        <item x="0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6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Count of 19. Who was the first contact to tell you about waste work?" fld="36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90BF124-FB6C-4DF4-8046-82C2C883F8EE}" name="PivotTable4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308:G315" firstHeaderRow="1" firstDataRow="1" firstDataCol="1"/>
  <pivotFields count="18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7">
        <item x="3"/>
        <item x="2"/>
        <item x="1"/>
        <item x="5"/>
        <item x="0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74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Count of 30. What is the difference in price and how much does it cost today?  [HDPE (Dabba plastic)]" fld="74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FEB0A6D-4E7B-4D06-AA39-CDE8290DC16F}" name="PivotTable110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683:G686" firstHeaderRow="1" firstDataRow="1" firstDataCol="1"/>
  <pivotFields count="18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m="1" x="2"/>
        <item x="1"/>
        <item x="0"/>
        <item t="default"/>
      </items>
    </pivotField>
    <pivotField showAll="0">
      <items count="6">
        <item x="2"/>
        <item x="1"/>
        <item x="4"/>
        <item x="3"/>
        <item x="0"/>
        <item t="default"/>
      </items>
    </pivotField>
    <pivotField showAll="0">
      <items count="8">
        <item x="1"/>
        <item x="4"/>
        <item x="5"/>
        <item x="2"/>
        <item x="6"/>
        <item x="0"/>
        <item x="3"/>
        <item t="default"/>
      </items>
    </pivotField>
    <pivotField showAll="0">
      <items count="7">
        <item x="5"/>
        <item x="2"/>
        <item x="1"/>
        <item x="4"/>
        <item x="3"/>
        <item x="0"/>
        <item t="default"/>
      </items>
    </pivotField>
    <pivotField showAll="0">
      <items count="5">
        <item x="2"/>
        <item x="0"/>
        <item x="1"/>
        <item x="3"/>
        <item t="default"/>
      </items>
    </pivotField>
    <pivotField showAll="0">
      <items count="5">
        <item x="1"/>
        <item x="3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6">
        <item x="4"/>
        <item x="1"/>
        <item x="0"/>
        <item x="3"/>
        <item x="2"/>
        <item t="default"/>
      </items>
    </pivotField>
    <pivotField showAll="0">
      <items count="8">
        <item x="1"/>
        <item x="3"/>
        <item x="0"/>
        <item x="2"/>
        <item x="4"/>
        <item x="5"/>
        <item x="6"/>
        <item t="default"/>
      </items>
    </pivotField>
    <pivotField showAll="0">
      <items count="8">
        <item x="2"/>
        <item x="4"/>
        <item x="6"/>
        <item x="3"/>
        <item x="5"/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>
      <items count="3">
        <item x="0"/>
        <item x="1"/>
        <item t="default"/>
      </items>
    </pivotField>
    <pivotField showAll="0">
      <items count="3">
        <item x="0"/>
        <item x="1"/>
        <item t="default"/>
      </items>
    </pivotField>
    <pivotField showAll="0">
      <items count="3">
        <item x="0"/>
        <item x="1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/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2"/>
        <item x="0"/>
        <item x="1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0"/>
        <item x="1"/>
        <item t="default"/>
      </items>
    </pivotField>
    <pivotField showAll="0">
      <items count="4">
        <item x="0"/>
        <item x="1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0"/>
        <item x="1"/>
        <item x="2"/>
        <item t="default"/>
      </items>
    </pivotField>
    <pivotField showAll="0">
      <items count="3">
        <item x="0"/>
        <item x="1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4">
        <item x="0"/>
        <item x="2"/>
        <item x="1"/>
        <item t="default"/>
      </items>
    </pivotField>
    <pivotField showAll="0"/>
    <pivotField showAll="0"/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axis="axisRow" dataField="1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52"/>
  </rowFields>
  <rowItems count="3">
    <i>
      <x/>
    </i>
    <i>
      <x v="1"/>
    </i>
    <i t="grand">
      <x/>
    </i>
  </rowItems>
  <colItems count="1">
    <i/>
  </colItems>
  <dataFields count="1">
    <dataField name="Count of 55.  If your answer to Q.54 was yes, how would you describe your accommodation [No cracks and leakage in house ]" fld="15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6832006-41EB-45FD-8502-3DD408E0B8A8}" name="PivotTable6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463:G467" firstHeaderRow="1" firstDataRow="1" firstDataCol="1"/>
  <pivotFields count="18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m="1" x="2"/>
        <item x="1"/>
        <item x="0"/>
        <item t="default"/>
      </items>
    </pivotField>
    <pivotField showAll="0">
      <items count="6">
        <item x="2"/>
        <item x="1"/>
        <item x="4"/>
        <item x="3"/>
        <item x="0"/>
        <item t="default"/>
      </items>
    </pivotField>
    <pivotField showAll="0">
      <items count="8">
        <item x="1"/>
        <item x="4"/>
        <item x="5"/>
        <item x="2"/>
        <item x="6"/>
        <item x="0"/>
        <item x="3"/>
        <item t="default"/>
      </items>
    </pivotField>
    <pivotField showAll="0">
      <items count="7">
        <item x="5"/>
        <item x="2"/>
        <item x="1"/>
        <item x="4"/>
        <item x="3"/>
        <item x="0"/>
        <item t="default"/>
      </items>
    </pivotField>
    <pivotField showAll="0">
      <items count="5">
        <item x="2"/>
        <item x="0"/>
        <item x="1"/>
        <item x="3"/>
        <item t="default"/>
      </items>
    </pivotField>
    <pivotField showAll="0">
      <items count="5">
        <item x="1"/>
        <item x="3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6">
        <item x="4"/>
        <item x="1"/>
        <item x="0"/>
        <item x="3"/>
        <item x="2"/>
        <item t="default"/>
      </items>
    </pivotField>
    <pivotField showAll="0">
      <items count="8">
        <item x="1"/>
        <item x="3"/>
        <item x="0"/>
        <item x="2"/>
        <item x="4"/>
        <item x="5"/>
        <item x="6"/>
        <item t="default"/>
      </items>
    </pivotField>
    <pivotField showAll="0">
      <items count="8">
        <item x="2"/>
        <item x="4"/>
        <item x="6"/>
        <item x="3"/>
        <item x="5"/>
        <item x="1"/>
        <item x="0"/>
        <item t="default"/>
      </items>
    </pivotField>
    <pivotField axis="axisRow" dataField="1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94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Count of 45.  Do you have obligations or debt to your buyers? " fld="94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4D953F1-CF5F-4DED-8AAE-95875A8724F0}" name="PivotTable87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568:G572" firstHeaderRow="1" firstDataRow="1" firstDataCol="1"/>
  <pivotFields count="18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m="1" x="2"/>
        <item x="1"/>
        <item x="0"/>
        <item t="default"/>
      </items>
    </pivotField>
    <pivotField showAll="0">
      <items count="6">
        <item x="2"/>
        <item x="1"/>
        <item x="4"/>
        <item x="3"/>
        <item x="0"/>
        <item t="default"/>
      </items>
    </pivotField>
    <pivotField showAll="0">
      <items count="8">
        <item x="1"/>
        <item x="4"/>
        <item x="5"/>
        <item x="2"/>
        <item x="6"/>
        <item x="0"/>
        <item x="3"/>
        <item t="default"/>
      </items>
    </pivotField>
    <pivotField showAll="0">
      <items count="7">
        <item x="5"/>
        <item x="2"/>
        <item x="1"/>
        <item x="4"/>
        <item x="3"/>
        <item x="0"/>
        <item t="default"/>
      </items>
    </pivotField>
    <pivotField showAll="0">
      <items count="5">
        <item x="2"/>
        <item x="0"/>
        <item x="1"/>
        <item x="3"/>
        <item t="default"/>
      </items>
    </pivotField>
    <pivotField showAll="0">
      <items count="5">
        <item x="1"/>
        <item x="3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6">
        <item x="4"/>
        <item x="1"/>
        <item x="0"/>
        <item x="3"/>
        <item x="2"/>
        <item t="default"/>
      </items>
    </pivotField>
    <pivotField showAll="0">
      <items count="8">
        <item x="1"/>
        <item x="3"/>
        <item x="0"/>
        <item x="2"/>
        <item x="4"/>
        <item x="5"/>
        <item x="6"/>
        <item t="default"/>
      </items>
    </pivotField>
    <pivotField showAll="0">
      <items count="8">
        <item x="2"/>
        <item x="4"/>
        <item x="6"/>
        <item x="3"/>
        <item x="5"/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>
      <items count="3">
        <item x="0"/>
        <item x="1"/>
        <item t="default"/>
      </items>
    </pivotField>
    <pivotField showAll="0">
      <items count="3">
        <item x="0"/>
        <item x="1"/>
        <item t="default"/>
      </items>
    </pivotField>
    <pivotField showAll="0">
      <items count="3">
        <item x="0"/>
        <item x="1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/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axis="axisRow" dataField="1" showAll="0">
      <items count="4">
        <item x="2"/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27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Count of 51.  In last 12 months, was there a time when, due of lack of money or other resources? [Your household ran out of food]" fld="127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DFD0603-9176-41CB-B05E-5057615A4903}" name="PivotTable103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648:G651" firstHeaderRow="1" firstDataRow="1" firstDataCol="1"/>
  <pivotFields count="18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m="1" x="2"/>
        <item x="1"/>
        <item x="0"/>
        <item t="default"/>
      </items>
    </pivotField>
    <pivotField showAll="0">
      <items count="6">
        <item x="2"/>
        <item x="1"/>
        <item x="4"/>
        <item x="3"/>
        <item x="0"/>
        <item t="default"/>
      </items>
    </pivotField>
    <pivotField showAll="0">
      <items count="8">
        <item x="1"/>
        <item x="4"/>
        <item x="5"/>
        <item x="2"/>
        <item x="6"/>
        <item x="0"/>
        <item x="3"/>
        <item t="default"/>
      </items>
    </pivotField>
    <pivotField showAll="0">
      <items count="7">
        <item x="5"/>
        <item x="2"/>
        <item x="1"/>
        <item x="4"/>
        <item x="3"/>
        <item x="0"/>
        <item t="default"/>
      </items>
    </pivotField>
    <pivotField showAll="0">
      <items count="5">
        <item x="2"/>
        <item x="0"/>
        <item x="1"/>
        <item x="3"/>
        <item t="default"/>
      </items>
    </pivotField>
    <pivotField showAll="0">
      <items count="5">
        <item x="1"/>
        <item x="3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6">
        <item x="4"/>
        <item x="1"/>
        <item x="0"/>
        <item x="3"/>
        <item x="2"/>
        <item t="default"/>
      </items>
    </pivotField>
    <pivotField showAll="0">
      <items count="8">
        <item x="1"/>
        <item x="3"/>
        <item x="0"/>
        <item x="2"/>
        <item x="4"/>
        <item x="5"/>
        <item x="6"/>
        <item t="default"/>
      </items>
    </pivotField>
    <pivotField showAll="0">
      <items count="8">
        <item x="2"/>
        <item x="4"/>
        <item x="6"/>
        <item x="3"/>
        <item x="5"/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>
      <items count="3">
        <item x="0"/>
        <item x="1"/>
        <item t="default"/>
      </items>
    </pivotField>
    <pivotField showAll="0">
      <items count="3">
        <item x="0"/>
        <item x="1"/>
        <item t="default"/>
      </items>
    </pivotField>
    <pivotField showAll="0">
      <items count="3">
        <item x="0"/>
        <item x="1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/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2"/>
        <item x="0"/>
        <item x="1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0"/>
        <item x="1"/>
        <item t="default"/>
      </items>
    </pivotField>
    <pivotField showAll="0">
      <items count="4">
        <item x="0"/>
        <item x="1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0"/>
        <item x="1"/>
        <item x="2"/>
        <item t="default"/>
      </items>
    </pivotField>
    <pivotField showAll="0">
      <items count="3">
        <item x="0"/>
        <item x="1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4">
        <item x="0"/>
        <item x="2"/>
        <item x="1"/>
        <item t="default"/>
      </items>
    </pivotField>
    <pivotField showAll="0"/>
    <pivotField showAll="0"/>
    <pivotField showAll="0">
      <items count="3">
        <item x="1"/>
        <item x="0"/>
        <item t="default"/>
      </items>
    </pivotField>
    <pivotField axis="axisRow" dataField="1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45"/>
  </rowFields>
  <rowItems count="3">
    <i>
      <x/>
    </i>
    <i>
      <x v="1"/>
    </i>
    <i t="grand">
      <x/>
    </i>
  </rowItems>
  <colItems count="1">
    <i/>
  </colItems>
  <dataFields count="1">
    <dataField name="Count of 55.  If your answer to Q.54 was yes, how would you describe your accommodation [A house build with acceptable materials]" fld="145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2A9435D-DC01-4BC1-BB61-23B73BE83E98}" name="PivotTable59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438:G444" firstHeaderRow="1" firstDataRow="1" firstDataCol="1"/>
  <pivotFields count="18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m="1" x="2"/>
        <item x="1"/>
        <item x="0"/>
        <item t="default"/>
      </items>
    </pivotField>
    <pivotField showAll="0">
      <items count="6">
        <item x="2"/>
        <item x="1"/>
        <item x="4"/>
        <item x="3"/>
        <item x="0"/>
        <item t="default"/>
      </items>
    </pivotField>
    <pivotField showAll="0">
      <items count="8">
        <item x="1"/>
        <item x="4"/>
        <item x="5"/>
        <item x="2"/>
        <item x="6"/>
        <item x="0"/>
        <item x="3"/>
        <item t="default"/>
      </items>
    </pivotField>
    <pivotField showAll="0">
      <items count="7">
        <item x="5"/>
        <item x="2"/>
        <item x="1"/>
        <item x="4"/>
        <item x="3"/>
        <item x="0"/>
        <item t="default"/>
      </items>
    </pivotField>
    <pivotField showAll="0">
      <items count="5">
        <item x="2"/>
        <item x="0"/>
        <item x="1"/>
        <item x="3"/>
        <item t="default"/>
      </items>
    </pivotField>
    <pivotField showAll="0">
      <items count="5">
        <item x="1"/>
        <item x="3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axis="axisRow" dataField="1" showAll="0">
      <items count="6">
        <item x="4"/>
        <item x="1"/>
        <item x="0"/>
        <item x="3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91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Count of 42. For what activity do you leave your place of work? " fld="9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EA0A113-CDE6-4EAE-8D49-728A27A6AD37}" name="PivotTable100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633:G637" firstHeaderRow="1" firstDataRow="1" firstDataCol="1"/>
  <pivotFields count="18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m="1" x="2"/>
        <item x="1"/>
        <item x="0"/>
        <item t="default"/>
      </items>
    </pivotField>
    <pivotField showAll="0">
      <items count="6">
        <item x="2"/>
        <item x="1"/>
        <item x="4"/>
        <item x="3"/>
        <item x="0"/>
        <item t="default"/>
      </items>
    </pivotField>
    <pivotField showAll="0">
      <items count="8">
        <item x="1"/>
        <item x="4"/>
        <item x="5"/>
        <item x="2"/>
        <item x="6"/>
        <item x="0"/>
        <item x="3"/>
        <item t="default"/>
      </items>
    </pivotField>
    <pivotField showAll="0">
      <items count="7">
        <item x="5"/>
        <item x="2"/>
        <item x="1"/>
        <item x="4"/>
        <item x="3"/>
        <item x="0"/>
        <item t="default"/>
      </items>
    </pivotField>
    <pivotField showAll="0">
      <items count="5">
        <item x="2"/>
        <item x="0"/>
        <item x="1"/>
        <item x="3"/>
        <item t="default"/>
      </items>
    </pivotField>
    <pivotField showAll="0">
      <items count="5">
        <item x="1"/>
        <item x="3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6">
        <item x="4"/>
        <item x="1"/>
        <item x="0"/>
        <item x="3"/>
        <item x="2"/>
        <item t="default"/>
      </items>
    </pivotField>
    <pivotField showAll="0">
      <items count="8">
        <item x="1"/>
        <item x="3"/>
        <item x="0"/>
        <item x="2"/>
        <item x="4"/>
        <item x="5"/>
        <item x="6"/>
        <item t="default"/>
      </items>
    </pivotField>
    <pivotField showAll="0">
      <items count="8">
        <item x="2"/>
        <item x="4"/>
        <item x="6"/>
        <item x="3"/>
        <item x="5"/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>
      <items count="3">
        <item x="0"/>
        <item x="1"/>
        <item t="default"/>
      </items>
    </pivotField>
    <pivotField showAll="0">
      <items count="3">
        <item x="0"/>
        <item x="1"/>
        <item t="default"/>
      </items>
    </pivotField>
    <pivotField showAll="0">
      <items count="3">
        <item x="0"/>
        <item x="1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/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2"/>
        <item x="0"/>
        <item x="1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0"/>
        <item x="1"/>
        <item t="default"/>
      </items>
    </pivotField>
    <pivotField showAll="0">
      <items count="4">
        <item x="0"/>
        <item x="1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0"/>
        <item x="1"/>
        <item x="2"/>
        <item t="default"/>
      </items>
    </pivotField>
    <pivotField showAll="0">
      <items count="3">
        <item x="0"/>
        <item x="1"/>
        <item t="default"/>
      </items>
    </pivotField>
    <pivotField showAll="0">
      <items count="4">
        <item x="1"/>
        <item x="0"/>
        <item x="2"/>
        <item t="default"/>
      </items>
    </pivotField>
    <pivotField axis="axisRow" dataField="1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40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Count of 53.  Do you own or have access to any of the following? [Safe outside environment ]" fld="14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980EB38-5D15-49FF-A755-EFEBAB7E82E0}" name="PivotTable60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445:G453" firstHeaderRow="1" firstDataRow="1" firstDataCol="1"/>
  <pivotFields count="18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m="1" x="2"/>
        <item x="1"/>
        <item x="0"/>
        <item t="default"/>
      </items>
    </pivotField>
    <pivotField showAll="0">
      <items count="6">
        <item x="2"/>
        <item x="1"/>
        <item x="4"/>
        <item x="3"/>
        <item x="0"/>
        <item t="default"/>
      </items>
    </pivotField>
    <pivotField showAll="0">
      <items count="8">
        <item x="1"/>
        <item x="4"/>
        <item x="5"/>
        <item x="2"/>
        <item x="6"/>
        <item x="0"/>
        <item x="3"/>
        <item t="default"/>
      </items>
    </pivotField>
    <pivotField showAll="0">
      <items count="7">
        <item x="5"/>
        <item x="2"/>
        <item x="1"/>
        <item x="4"/>
        <item x="3"/>
        <item x="0"/>
        <item t="default"/>
      </items>
    </pivotField>
    <pivotField showAll="0">
      <items count="5">
        <item x="2"/>
        <item x="0"/>
        <item x="1"/>
        <item x="3"/>
        <item t="default"/>
      </items>
    </pivotField>
    <pivotField showAll="0">
      <items count="5">
        <item x="1"/>
        <item x="3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6">
        <item x="4"/>
        <item x="1"/>
        <item x="0"/>
        <item x="3"/>
        <item x="2"/>
        <item t="default"/>
      </items>
    </pivotField>
    <pivotField axis="axisRow" dataField="1" showAll="0">
      <items count="8">
        <item x="1"/>
        <item x="3"/>
        <item x="0"/>
        <item x="2"/>
        <item x="4"/>
        <item x="5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92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Count of 43.  When do you wind up your work and leave for the home?" fld="9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563E378-DFA3-4129-B18F-829E41E0E582}" name="PivotTable11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693:G697" firstHeaderRow="1" firstDataRow="1" firstDataCol="1"/>
  <pivotFields count="18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m="1" x="2"/>
        <item x="1"/>
        <item x="0"/>
        <item t="default"/>
      </items>
    </pivotField>
    <pivotField showAll="0">
      <items count="6">
        <item x="2"/>
        <item x="1"/>
        <item x="4"/>
        <item x="3"/>
        <item x="0"/>
        <item t="default"/>
      </items>
    </pivotField>
    <pivotField showAll="0">
      <items count="8">
        <item x="1"/>
        <item x="4"/>
        <item x="5"/>
        <item x="2"/>
        <item x="6"/>
        <item x="0"/>
        <item x="3"/>
        <item t="default"/>
      </items>
    </pivotField>
    <pivotField showAll="0">
      <items count="7">
        <item x="5"/>
        <item x="2"/>
        <item x="1"/>
        <item x="4"/>
        <item x="3"/>
        <item x="0"/>
        <item t="default"/>
      </items>
    </pivotField>
    <pivotField showAll="0">
      <items count="5">
        <item x="2"/>
        <item x="0"/>
        <item x="1"/>
        <item x="3"/>
        <item t="default"/>
      </items>
    </pivotField>
    <pivotField showAll="0">
      <items count="5">
        <item x="1"/>
        <item x="3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6">
        <item x="4"/>
        <item x="1"/>
        <item x="0"/>
        <item x="3"/>
        <item x="2"/>
        <item t="default"/>
      </items>
    </pivotField>
    <pivotField showAll="0">
      <items count="8">
        <item x="1"/>
        <item x="3"/>
        <item x="0"/>
        <item x="2"/>
        <item x="4"/>
        <item x="5"/>
        <item x="6"/>
        <item t="default"/>
      </items>
    </pivotField>
    <pivotField showAll="0">
      <items count="8">
        <item x="2"/>
        <item x="4"/>
        <item x="6"/>
        <item x="3"/>
        <item x="5"/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>
      <items count="3">
        <item x="0"/>
        <item x="1"/>
        <item t="default"/>
      </items>
    </pivotField>
    <pivotField showAll="0">
      <items count="3">
        <item x="0"/>
        <item x="1"/>
        <item t="default"/>
      </items>
    </pivotField>
    <pivotField showAll="0">
      <items count="3">
        <item x="0"/>
        <item x="1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/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2"/>
        <item x="0"/>
        <item x="1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0"/>
        <item x="1"/>
        <item t="default"/>
      </items>
    </pivotField>
    <pivotField showAll="0">
      <items count="4">
        <item x="0"/>
        <item x="1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0"/>
        <item x="1"/>
        <item x="2"/>
        <item t="default"/>
      </items>
    </pivotField>
    <pivotField showAll="0">
      <items count="3">
        <item x="0"/>
        <item x="1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4">
        <item x="0"/>
        <item x="2"/>
        <item x="1"/>
        <item t="default"/>
      </items>
    </pivotField>
    <pivotField showAll="0"/>
    <pivotField showAll="0"/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axis="axisRow" dataField="1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54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Count of 55.  If your answer to Q.54 was yes, how would you describe your accommodation [No production in your house (no animals)]" fld="154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C875ACE-55AC-4819-B55A-1E385B0D2C84}" name="PivotTable24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158:G165" firstHeaderRow="1" firstDataRow="1" firstDataCol="1"/>
  <pivotFields count="18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7">
        <item x="2"/>
        <item x="3"/>
        <item x="4"/>
        <item x="0"/>
        <item x="5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7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Count of 20. How much time do you take to finish the work? (waste work)" fld="37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4E2CD85-52B1-4514-AD71-DBFC34CAB034}" name="PivotTable4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30:G37" firstHeaderRow="1" firstDataRow="1" firstDataCol="1"/>
  <pivotFields count="183">
    <pivotField showAll="0"/>
    <pivotField showAll="0"/>
    <pivotField showAll="0"/>
    <pivotField showAll="0"/>
    <pivotField showAll="0"/>
    <pivotField showAll="0"/>
    <pivotField axis="axisRow" dataField="1" showAll="0">
      <items count="7">
        <item x="3"/>
        <item x="4"/>
        <item x="2"/>
        <item x="1"/>
        <item x="0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6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Count of 5. How old were you when you started waste picking? Slots" fld="6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B8156F7-CA8E-4EAC-884B-90AF1F2C3B02}" name="PivotTable3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216:G223" firstHeaderRow="1" firstDataRow="1" firstDataCol="1"/>
  <pivotFields count="18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7">
        <item x="2"/>
        <item x="4"/>
        <item x="3"/>
        <item x="5"/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5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Count of 24. How many of the following kinds of plastics are you able to procure each week? [PE/HM (Kali panni )]" fld="5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A427C3A-6460-465B-8738-AEDA37E3213C}" name="PivotTable104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653:G656" firstHeaderRow="1" firstDataRow="1" firstDataCol="1"/>
  <pivotFields count="18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m="1" x="2"/>
        <item x="1"/>
        <item x="0"/>
        <item t="default"/>
      </items>
    </pivotField>
    <pivotField showAll="0">
      <items count="6">
        <item x="2"/>
        <item x="1"/>
        <item x="4"/>
        <item x="3"/>
        <item x="0"/>
        <item t="default"/>
      </items>
    </pivotField>
    <pivotField showAll="0">
      <items count="8">
        <item x="1"/>
        <item x="4"/>
        <item x="5"/>
        <item x="2"/>
        <item x="6"/>
        <item x="0"/>
        <item x="3"/>
        <item t="default"/>
      </items>
    </pivotField>
    <pivotField showAll="0">
      <items count="7">
        <item x="5"/>
        <item x="2"/>
        <item x="1"/>
        <item x="4"/>
        <item x="3"/>
        <item x="0"/>
        <item t="default"/>
      </items>
    </pivotField>
    <pivotField showAll="0">
      <items count="5">
        <item x="2"/>
        <item x="0"/>
        <item x="1"/>
        <item x="3"/>
        <item t="default"/>
      </items>
    </pivotField>
    <pivotField showAll="0">
      <items count="5">
        <item x="1"/>
        <item x="3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6">
        <item x="4"/>
        <item x="1"/>
        <item x="0"/>
        <item x="3"/>
        <item x="2"/>
        <item t="default"/>
      </items>
    </pivotField>
    <pivotField showAll="0">
      <items count="8">
        <item x="1"/>
        <item x="3"/>
        <item x="0"/>
        <item x="2"/>
        <item x="4"/>
        <item x="5"/>
        <item x="6"/>
        <item t="default"/>
      </items>
    </pivotField>
    <pivotField showAll="0">
      <items count="8">
        <item x="2"/>
        <item x="4"/>
        <item x="6"/>
        <item x="3"/>
        <item x="5"/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>
      <items count="3">
        <item x="0"/>
        <item x="1"/>
        <item t="default"/>
      </items>
    </pivotField>
    <pivotField showAll="0">
      <items count="3">
        <item x="0"/>
        <item x="1"/>
        <item t="default"/>
      </items>
    </pivotField>
    <pivotField showAll="0">
      <items count="3">
        <item x="0"/>
        <item x="1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/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2"/>
        <item x="0"/>
        <item x="1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0"/>
        <item x="1"/>
        <item t="default"/>
      </items>
    </pivotField>
    <pivotField showAll="0">
      <items count="4">
        <item x="0"/>
        <item x="1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0"/>
        <item x="1"/>
        <item x="2"/>
        <item t="default"/>
      </items>
    </pivotField>
    <pivotField showAll="0">
      <items count="3">
        <item x="0"/>
        <item x="1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4">
        <item x="0"/>
        <item x="2"/>
        <item x="1"/>
        <item t="default"/>
      </items>
    </pivotField>
    <pivotField showAll="0"/>
    <pivotField showAll="0"/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axis="axisRow" dataField="1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46"/>
  </rowFields>
  <rowItems count="3">
    <i>
      <x/>
    </i>
    <i>
      <x v="1"/>
    </i>
    <i t="grand">
      <x/>
    </i>
  </rowItems>
  <colItems count="1">
    <i/>
  </colItems>
  <dataFields count="1">
    <dataField name="Count of 55.  If your answer to Q.54 was yes, how would you describe your accommodation [Access to electricity]" fld="146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5EB66F-46A8-4AEC-8401-DB500E82CF59}" name="PivotTable57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427:G432" firstHeaderRow="1" firstDataRow="1" firstDataCol="1"/>
  <pivotFields count="18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m="1" x="2"/>
        <item x="1"/>
        <item x="0"/>
        <item t="default"/>
      </items>
    </pivotField>
    <pivotField showAll="0">
      <items count="6">
        <item x="2"/>
        <item x="1"/>
        <item x="4"/>
        <item x="3"/>
        <item x="0"/>
        <item t="default"/>
      </items>
    </pivotField>
    <pivotField showAll="0">
      <items count="8">
        <item x="1"/>
        <item x="4"/>
        <item x="5"/>
        <item x="2"/>
        <item x="6"/>
        <item x="0"/>
        <item x="3"/>
        <item t="default"/>
      </items>
    </pivotField>
    <pivotField showAll="0">
      <items count="7">
        <item x="5"/>
        <item x="2"/>
        <item x="1"/>
        <item x="4"/>
        <item x="3"/>
        <item x="0"/>
        <item t="default"/>
      </items>
    </pivotField>
    <pivotField showAll="0">
      <items count="5">
        <item x="2"/>
        <item x="0"/>
        <item x="1"/>
        <item x="3"/>
        <item t="default"/>
      </items>
    </pivotField>
    <pivotField axis="axisRow" dataField="1" showAll="0">
      <items count="5">
        <item x="1"/>
        <item x="3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89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ount of 40. Do you take any breaks in the middle of the day from your work?" fld="89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642328C-55D6-4227-909C-0A4610CBECF9}" name="PivotTable106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663:G666" firstHeaderRow="1" firstDataRow="1" firstDataCol="1"/>
  <pivotFields count="18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m="1" x="2"/>
        <item x="1"/>
        <item x="0"/>
        <item t="default"/>
      </items>
    </pivotField>
    <pivotField showAll="0">
      <items count="6">
        <item x="2"/>
        <item x="1"/>
        <item x="4"/>
        <item x="3"/>
        <item x="0"/>
        <item t="default"/>
      </items>
    </pivotField>
    <pivotField showAll="0">
      <items count="8">
        <item x="1"/>
        <item x="4"/>
        <item x="5"/>
        <item x="2"/>
        <item x="6"/>
        <item x="0"/>
        <item x="3"/>
        <item t="default"/>
      </items>
    </pivotField>
    <pivotField showAll="0">
      <items count="7">
        <item x="5"/>
        <item x="2"/>
        <item x="1"/>
        <item x="4"/>
        <item x="3"/>
        <item x="0"/>
        <item t="default"/>
      </items>
    </pivotField>
    <pivotField showAll="0">
      <items count="5">
        <item x="2"/>
        <item x="0"/>
        <item x="1"/>
        <item x="3"/>
        <item t="default"/>
      </items>
    </pivotField>
    <pivotField showAll="0">
      <items count="5">
        <item x="1"/>
        <item x="3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6">
        <item x="4"/>
        <item x="1"/>
        <item x="0"/>
        <item x="3"/>
        <item x="2"/>
        <item t="default"/>
      </items>
    </pivotField>
    <pivotField showAll="0">
      <items count="8">
        <item x="1"/>
        <item x="3"/>
        <item x="0"/>
        <item x="2"/>
        <item x="4"/>
        <item x="5"/>
        <item x="6"/>
        <item t="default"/>
      </items>
    </pivotField>
    <pivotField showAll="0">
      <items count="8">
        <item x="2"/>
        <item x="4"/>
        <item x="6"/>
        <item x="3"/>
        <item x="5"/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>
      <items count="3">
        <item x="0"/>
        <item x="1"/>
        <item t="default"/>
      </items>
    </pivotField>
    <pivotField showAll="0">
      <items count="3">
        <item x="0"/>
        <item x="1"/>
        <item t="default"/>
      </items>
    </pivotField>
    <pivotField showAll="0">
      <items count="3">
        <item x="0"/>
        <item x="1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/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2"/>
        <item x="0"/>
        <item x="1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0"/>
        <item x="1"/>
        <item t="default"/>
      </items>
    </pivotField>
    <pivotField showAll="0">
      <items count="4">
        <item x="0"/>
        <item x="1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0"/>
        <item x="1"/>
        <item x="2"/>
        <item t="default"/>
      </items>
    </pivotField>
    <pivotField showAll="0">
      <items count="3">
        <item x="0"/>
        <item x="1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4">
        <item x="0"/>
        <item x="2"/>
        <item x="1"/>
        <item t="default"/>
      </items>
    </pivotField>
    <pivotField showAll="0"/>
    <pivotField showAll="0"/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axis="axisRow" dataField="1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48"/>
  </rowFields>
  <rowItems count="3">
    <i>
      <x/>
    </i>
    <i>
      <x v="1"/>
    </i>
    <i t="grand">
      <x/>
    </i>
  </rowItems>
  <colItems count="1">
    <i/>
  </colItems>
  <dataFields count="1">
    <dataField name="Count of 55.  If your answer to Q.54 was yes, how would you describe your accommodation [Ventilation (windows) in each room of your house]" fld="148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D70875B-B1FA-47E8-AC61-07F83D7F6591}" name="PivotTable46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341:G347" firstHeaderRow="1" firstDataRow="1" firstDataCol="1"/>
  <pivotFields count="18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6">
        <item x="3"/>
        <item x="2"/>
        <item x="1"/>
        <item x="0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77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Count of 30. What is the difference in price and how much does it cost today? [Polyethylene Terephthalate (PET) Bottle]" fld="77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F52E716-E82C-49F2-825E-9CD8312E4626}" name="PivotTable89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578:G582" firstHeaderRow="1" firstDataRow="1" firstDataCol="1"/>
  <pivotFields count="18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m="1" x="2"/>
        <item x="1"/>
        <item x="0"/>
        <item t="default"/>
      </items>
    </pivotField>
    <pivotField showAll="0">
      <items count="6">
        <item x="2"/>
        <item x="1"/>
        <item x="4"/>
        <item x="3"/>
        <item x="0"/>
        <item t="default"/>
      </items>
    </pivotField>
    <pivotField showAll="0">
      <items count="8">
        <item x="1"/>
        <item x="4"/>
        <item x="5"/>
        <item x="2"/>
        <item x="6"/>
        <item x="0"/>
        <item x="3"/>
        <item t="default"/>
      </items>
    </pivotField>
    <pivotField showAll="0">
      <items count="7">
        <item x="5"/>
        <item x="2"/>
        <item x="1"/>
        <item x="4"/>
        <item x="3"/>
        <item x="0"/>
        <item t="default"/>
      </items>
    </pivotField>
    <pivotField showAll="0">
      <items count="5">
        <item x="2"/>
        <item x="0"/>
        <item x="1"/>
        <item x="3"/>
        <item t="default"/>
      </items>
    </pivotField>
    <pivotField showAll="0">
      <items count="5">
        <item x="1"/>
        <item x="3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6">
        <item x="4"/>
        <item x="1"/>
        <item x="0"/>
        <item x="3"/>
        <item x="2"/>
        <item t="default"/>
      </items>
    </pivotField>
    <pivotField showAll="0">
      <items count="8">
        <item x="1"/>
        <item x="3"/>
        <item x="0"/>
        <item x="2"/>
        <item x="4"/>
        <item x="5"/>
        <item x="6"/>
        <item t="default"/>
      </items>
    </pivotField>
    <pivotField showAll="0">
      <items count="8">
        <item x="2"/>
        <item x="4"/>
        <item x="6"/>
        <item x="3"/>
        <item x="5"/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>
      <items count="3">
        <item x="0"/>
        <item x="1"/>
        <item t="default"/>
      </items>
    </pivotField>
    <pivotField showAll="0">
      <items count="3">
        <item x="0"/>
        <item x="1"/>
        <item t="default"/>
      </items>
    </pivotField>
    <pivotField showAll="0">
      <items count="3">
        <item x="0"/>
        <item x="1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/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2"/>
        <item x="0"/>
        <item x="1"/>
        <item t="default"/>
      </items>
    </pivotField>
    <pivotField showAll="0">
      <items count="3">
        <item x="1"/>
        <item x="0"/>
        <item t="default"/>
      </items>
    </pivotField>
    <pivotField axis="axisRow" dataField="1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29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Count of 51.  In last 12 months, was there a time when, due of lack of money or other resources? [You went without eating for a whole day]" fld="129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2A9FB10-6A81-4E09-A6A9-BC588B3487DF}" name="PivotTable15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104:G107" firstHeaderRow="1" firstDataRow="1" firstDataCol="1"/>
  <pivotFields count="18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2"/>
  </rowFields>
  <rowItems count="3">
    <i>
      <x/>
    </i>
    <i>
      <x v="1"/>
    </i>
    <i t="grand">
      <x/>
    </i>
  </rowItems>
  <colItems count="1">
    <i/>
  </colItems>
  <dataFields count="1">
    <dataField name="Count of 11. Are you an independent worker or organized with peers?" fld="2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6CCD50A-25B4-41C5-810D-8B368F06BC5F}" name="PivotTable29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200:G207" firstHeaderRow="1" firstDataRow="1" firstDataCol="1"/>
  <pivotFields count="18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7">
        <item x="3"/>
        <item x="2"/>
        <item x="5"/>
        <item x="4"/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9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Count of 24. How many of the following kinds of plastics are you able to procure each week?  [Polypropylene (PP)]" fld="49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E9C529A-9A22-4D8A-80C9-D5DBF83E3DC2}" name="PivotTable69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513:G516" firstHeaderRow="1" firstDataRow="1" firstDataCol="1"/>
  <pivotFields count="18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m="1" x="2"/>
        <item x="1"/>
        <item x="0"/>
        <item t="default"/>
      </items>
    </pivotField>
    <pivotField showAll="0">
      <items count="6">
        <item x="2"/>
        <item x="1"/>
        <item x="4"/>
        <item x="3"/>
        <item x="0"/>
        <item t="default"/>
      </items>
    </pivotField>
    <pivotField showAll="0">
      <items count="8">
        <item x="1"/>
        <item x="4"/>
        <item x="5"/>
        <item x="2"/>
        <item x="6"/>
        <item x="0"/>
        <item x="3"/>
        <item t="default"/>
      </items>
    </pivotField>
    <pivotField showAll="0">
      <items count="7">
        <item x="5"/>
        <item x="2"/>
        <item x="1"/>
        <item x="4"/>
        <item x="3"/>
        <item x="0"/>
        <item t="default"/>
      </items>
    </pivotField>
    <pivotField showAll="0">
      <items count="5">
        <item x="2"/>
        <item x="0"/>
        <item x="1"/>
        <item x="3"/>
        <item t="default"/>
      </items>
    </pivotField>
    <pivotField showAll="0">
      <items count="5">
        <item x="1"/>
        <item x="3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6">
        <item x="4"/>
        <item x="1"/>
        <item x="0"/>
        <item x="3"/>
        <item x="2"/>
        <item t="default"/>
      </items>
    </pivotField>
    <pivotField showAll="0">
      <items count="8">
        <item x="1"/>
        <item x="3"/>
        <item x="0"/>
        <item x="2"/>
        <item x="4"/>
        <item x="5"/>
        <item x="6"/>
        <item t="default"/>
      </items>
    </pivotField>
    <pivotField showAll="0">
      <items count="8">
        <item x="2"/>
        <item x="4"/>
        <item x="6"/>
        <item x="3"/>
        <item x="5"/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>
      <items count="3">
        <item x="0"/>
        <item x="1"/>
        <item t="default"/>
      </items>
    </pivotField>
    <pivotField axis="axisRow" dataField="1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15"/>
  </rowFields>
  <rowItems count="3">
    <i>
      <x/>
    </i>
    <i>
      <x v="1"/>
    </i>
    <i t="grand">
      <x/>
    </i>
  </rowItems>
  <colItems count="1">
    <i/>
  </colItems>
  <dataFields count="1">
    <dataField name="Count of 50.2 What do you eat most frequently? [Bread]" fld="115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4125373-3C11-405A-82A7-8854ECFD2956}" name="PivotTable108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673:G676" firstHeaderRow="1" firstDataRow="1" firstDataCol="1"/>
  <pivotFields count="18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m="1" x="2"/>
        <item x="1"/>
        <item x="0"/>
        <item t="default"/>
      </items>
    </pivotField>
    <pivotField showAll="0">
      <items count="6">
        <item x="2"/>
        <item x="1"/>
        <item x="4"/>
        <item x="3"/>
        <item x="0"/>
        <item t="default"/>
      </items>
    </pivotField>
    <pivotField showAll="0">
      <items count="8">
        <item x="1"/>
        <item x="4"/>
        <item x="5"/>
        <item x="2"/>
        <item x="6"/>
        <item x="0"/>
        <item x="3"/>
        <item t="default"/>
      </items>
    </pivotField>
    <pivotField showAll="0">
      <items count="7">
        <item x="5"/>
        <item x="2"/>
        <item x="1"/>
        <item x="4"/>
        <item x="3"/>
        <item x="0"/>
        <item t="default"/>
      </items>
    </pivotField>
    <pivotField showAll="0">
      <items count="5">
        <item x="2"/>
        <item x="0"/>
        <item x="1"/>
        <item x="3"/>
        <item t="default"/>
      </items>
    </pivotField>
    <pivotField showAll="0">
      <items count="5">
        <item x="1"/>
        <item x="3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6">
        <item x="4"/>
        <item x="1"/>
        <item x="0"/>
        <item x="3"/>
        <item x="2"/>
        <item t="default"/>
      </items>
    </pivotField>
    <pivotField showAll="0">
      <items count="8">
        <item x="1"/>
        <item x="3"/>
        <item x="0"/>
        <item x="2"/>
        <item x="4"/>
        <item x="5"/>
        <item x="6"/>
        <item t="default"/>
      </items>
    </pivotField>
    <pivotField showAll="0">
      <items count="8">
        <item x="2"/>
        <item x="4"/>
        <item x="6"/>
        <item x="3"/>
        <item x="5"/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>
      <items count="3">
        <item x="0"/>
        <item x="1"/>
        <item t="default"/>
      </items>
    </pivotField>
    <pivotField showAll="0">
      <items count="3">
        <item x="0"/>
        <item x="1"/>
        <item t="default"/>
      </items>
    </pivotField>
    <pivotField showAll="0">
      <items count="3">
        <item x="0"/>
        <item x="1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/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2"/>
        <item x="0"/>
        <item x="1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0"/>
        <item x="1"/>
        <item t="default"/>
      </items>
    </pivotField>
    <pivotField showAll="0">
      <items count="4">
        <item x="0"/>
        <item x="1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0"/>
        <item x="1"/>
        <item x="2"/>
        <item t="default"/>
      </items>
    </pivotField>
    <pivotField showAll="0">
      <items count="3">
        <item x="0"/>
        <item x="1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4">
        <item x="0"/>
        <item x="2"/>
        <item x="1"/>
        <item t="default"/>
      </items>
    </pivotField>
    <pivotField showAll="0"/>
    <pivotField showAll="0"/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axis="axisRow" dataField="1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50"/>
  </rowFields>
  <rowItems count="3">
    <i>
      <x/>
    </i>
    <i>
      <x v="1"/>
    </i>
    <i t="grand">
      <x/>
    </i>
  </rowItems>
  <colItems count="1">
    <i/>
  </colItems>
  <dataFields count="1">
    <dataField name="Count of 55.  If your answer to Q.54 was yes, how would you describe your accommodation [Sufficient living space (35-60m²)]" fld="15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B4EC686-D5D8-4D14-B910-F91CB9341DAD}" name="PivotTable53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396:G402" firstHeaderRow="1" firstDataRow="1" firstDataCol="1"/>
  <pivotFields count="18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m="1" x="2"/>
        <item x="1"/>
        <item x="0"/>
        <item t="default"/>
      </items>
    </pivotField>
    <pivotField axis="axisRow" dataField="1" showAll="0">
      <items count="6">
        <item x="2"/>
        <item x="1"/>
        <item x="4"/>
        <item x="3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85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Count of 36.  If you own a vehicle, how much do you spend on fuel in a month?" fld="85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8D2257D-B4AF-4542-91A3-4A4854D98B1C}" name="PivotTable116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717:G721" firstHeaderRow="1" firstDataRow="1" firstDataCol="1"/>
  <pivotFields count="18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m="1" x="2"/>
        <item x="1"/>
        <item x="0"/>
        <item t="default"/>
      </items>
    </pivotField>
    <pivotField showAll="0">
      <items count="6">
        <item x="2"/>
        <item x="1"/>
        <item x="4"/>
        <item x="3"/>
        <item x="0"/>
        <item t="default"/>
      </items>
    </pivotField>
    <pivotField showAll="0">
      <items count="8">
        <item x="1"/>
        <item x="4"/>
        <item x="5"/>
        <item x="2"/>
        <item x="6"/>
        <item x="0"/>
        <item x="3"/>
        <item t="default"/>
      </items>
    </pivotField>
    <pivotField showAll="0">
      <items count="7">
        <item x="5"/>
        <item x="2"/>
        <item x="1"/>
        <item x="4"/>
        <item x="3"/>
        <item x="0"/>
        <item t="default"/>
      </items>
    </pivotField>
    <pivotField showAll="0">
      <items count="5">
        <item x="2"/>
        <item x="0"/>
        <item x="1"/>
        <item x="3"/>
        <item t="default"/>
      </items>
    </pivotField>
    <pivotField showAll="0">
      <items count="5">
        <item x="1"/>
        <item x="3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6">
        <item x="4"/>
        <item x="1"/>
        <item x="0"/>
        <item x="3"/>
        <item x="2"/>
        <item t="default"/>
      </items>
    </pivotField>
    <pivotField showAll="0">
      <items count="8">
        <item x="1"/>
        <item x="3"/>
        <item x="0"/>
        <item x="2"/>
        <item x="4"/>
        <item x="5"/>
        <item x="6"/>
        <item t="default"/>
      </items>
    </pivotField>
    <pivotField showAll="0">
      <items count="8">
        <item x="2"/>
        <item x="4"/>
        <item x="6"/>
        <item x="3"/>
        <item x="5"/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>
      <items count="3">
        <item x="0"/>
        <item x="1"/>
        <item t="default"/>
      </items>
    </pivotField>
    <pivotField showAll="0">
      <items count="3">
        <item x="0"/>
        <item x="1"/>
        <item t="default"/>
      </items>
    </pivotField>
    <pivotField showAll="0">
      <items count="3">
        <item x="0"/>
        <item x="1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/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2"/>
        <item x="0"/>
        <item x="1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0"/>
        <item x="1"/>
        <item t="default"/>
      </items>
    </pivotField>
    <pivotField showAll="0">
      <items count="4">
        <item x="0"/>
        <item x="1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0"/>
        <item x="1"/>
        <item x="2"/>
        <item t="default"/>
      </items>
    </pivotField>
    <pivotField showAll="0">
      <items count="3">
        <item x="0"/>
        <item x="1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4">
        <item x="0"/>
        <item x="2"/>
        <item x="1"/>
        <item t="default"/>
      </items>
    </pivotField>
    <pivotField showAll="0"/>
    <pivotField showAll="0"/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6">
        <item x="2"/>
        <item x="3"/>
        <item x="0"/>
        <item x="1"/>
        <item x="4"/>
        <item t="default"/>
      </items>
    </pivotField>
    <pivotField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axis="axisRow" dataField="1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63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Count of 59. In response to question 58, are you required to procure PPE kits or gloves at your own expense? " fld="16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24C0F43-FA47-4158-AACE-3B7169600C13}" name="PivotTable40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298:G302" firstHeaderRow="1" firstDataRow="1" firstDataCol="1"/>
  <pivotFields count="18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4">
        <item x="2"/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72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Count of 29. Has the price of plastic changed over the past year? [Decreased price]" fld="7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77CA51A-3C8C-4650-B687-82F52821CC53}" name="PivotTable45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330:G337" firstHeaderRow="1" firstDataRow="1" firstDataCol="1"/>
  <pivotFields count="18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7">
        <item x="3"/>
        <item x="2"/>
        <item x="1"/>
        <item x="5"/>
        <item x="0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76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Count of 30. What is the difference in price and how much does it cost today? [Polypropylene (PP)]" fld="76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5367332-A4C5-4D2F-BA8E-E62A530FE6A1}" name="PivotTable28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192:G199" firstHeaderRow="1" firstDataRow="1" firstDataCol="1"/>
  <pivotFields count="18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7">
        <item x="2"/>
        <item x="3"/>
        <item x="1"/>
        <item x="4"/>
        <item x="0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8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Count of 24. How many of the following kinds of plastics are you able to procure each week?  [Mix Plastic (Guddi plastic)]" fld="48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B8FE586-A658-4196-BFF1-A342E0E280C3}" name="PivotTable5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392:G395" firstHeaderRow="1" firstDataRow="1" firstDataCol="1"/>
  <pivotFields count="18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4">
        <item m="1" x="2"/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84"/>
  </rowFields>
  <rowItems count="3">
    <i>
      <x v="1"/>
    </i>
    <i>
      <x v="2"/>
    </i>
    <i t="grand">
      <x/>
    </i>
  </rowItems>
  <colItems count="1">
    <i/>
  </colItems>
  <dataFields count="1">
    <dataField name="Count of 35.  If you own a vehicle, how much did it cost you? " fld="84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6B97A8D-CC9E-4EB6-8506-CC022C830326}" name="PivotTable43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319:G326" firstHeaderRow="1" firstDataRow="1" firstDataCol="1"/>
  <pivotFields count="18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7">
        <item x="3"/>
        <item x="5"/>
        <item x="2"/>
        <item x="1"/>
        <item x="4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75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Count of 30. What is the difference in price and how much does it cost today?  [Mix Plastic (Guddi plastic)]" fld="75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EC420EE-3E63-428C-B7C0-D6DB2EDB7CF3}" name="PivotTable83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548:G551" firstHeaderRow="1" firstDataRow="1" firstDataCol="1"/>
  <pivotFields count="18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m="1" x="2"/>
        <item x="1"/>
        <item x="0"/>
        <item t="default"/>
      </items>
    </pivotField>
    <pivotField showAll="0">
      <items count="6">
        <item x="2"/>
        <item x="1"/>
        <item x="4"/>
        <item x="3"/>
        <item x="0"/>
        <item t="default"/>
      </items>
    </pivotField>
    <pivotField showAll="0">
      <items count="8">
        <item x="1"/>
        <item x="4"/>
        <item x="5"/>
        <item x="2"/>
        <item x="6"/>
        <item x="0"/>
        <item x="3"/>
        <item t="default"/>
      </items>
    </pivotField>
    <pivotField showAll="0">
      <items count="7">
        <item x="5"/>
        <item x="2"/>
        <item x="1"/>
        <item x="4"/>
        <item x="3"/>
        <item x="0"/>
        <item t="default"/>
      </items>
    </pivotField>
    <pivotField showAll="0">
      <items count="5">
        <item x="2"/>
        <item x="0"/>
        <item x="1"/>
        <item x="3"/>
        <item t="default"/>
      </items>
    </pivotField>
    <pivotField showAll="0">
      <items count="5">
        <item x="1"/>
        <item x="3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6">
        <item x="4"/>
        <item x="1"/>
        <item x="0"/>
        <item x="3"/>
        <item x="2"/>
        <item t="default"/>
      </items>
    </pivotField>
    <pivotField showAll="0">
      <items count="8">
        <item x="1"/>
        <item x="3"/>
        <item x="0"/>
        <item x="2"/>
        <item x="4"/>
        <item x="5"/>
        <item x="6"/>
        <item t="default"/>
      </items>
    </pivotField>
    <pivotField showAll="0">
      <items count="8">
        <item x="2"/>
        <item x="4"/>
        <item x="6"/>
        <item x="3"/>
        <item x="5"/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>
      <items count="3">
        <item x="0"/>
        <item x="1"/>
        <item t="default"/>
      </items>
    </pivotField>
    <pivotField showAll="0">
      <items count="3">
        <item x="0"/>
        <item x="1"/>
        <item t="default"/>
      </items>
    </pivotField>
    <pivotField showAll="0">
      <items count="3">
        <item x="0"/>
        <item x="1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/>
    <pivotField showAll="0">
      <items count="3">
        <item x="1"/>
        <item x="0"/>
        <item t="default"/>
      </items>
    </pivotField>
    <pivotField axis="axisRow" dataField="1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23"/>
  </rowFields>
  <rowItems count="3">
    <i>
      <x/>
    </i>
    <i>
      <x v="1"/>
    </i>
    <i t="grand">
      <x/>
    </i>
  </rowItems>
  <colItems count="1">
    <i/>
  </colItems>
  <dataFields count="1">
    <dataField name="Count of 51.  In last 12 months, was there a time when, due of lack of money or other resources? [unable to eat healthy and nutritious food]" fld="12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677339A-A0B2-4339-B748-366C802E1B1B}" name="PivotTable56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421:G426" firstHeaderRow="1" firstDataRow="1" firstDataCol="1"/>
  <pivotFields count="18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m="1" x="2"/>
        <item x="1"/>
        <item x="0"/>
        <item t="default"/>
      </items>
    </pivotField>
    <pivotField showAll="0">
      <items count="6">
        <item x="2"/>
        <item x="1"/>
        <item x="4"/>
        <item x="3"/>
        <item x="0"/>
        <item t="default"/>
      </items>
    </pivotField>
    <pivotField showAll="0">
      <items count="8">
        <item x="1"/>
        <item x="4"/>
        <item x="5"/>
        <item x="2"/>
        <item x="6"/>
        <item x="0"/>
        <item x="3"/>
        <item t="default"/>
      </items>
    </pivotField>
    <pivotField showAll="0">
      <items count="7">
        <item x="5"/>
        <item x="2"/>
        <item x="1"/>
        <item x="4"/>
        <item x="3"/>
        <item x="0"/>
        <item t="default"/>
      </items>
    </pivotField>
    <pivotField axis="axisRow" dataField="1" showAll="0">
      <items count="5">
        <item x="2"/>
        <item x="0"/>
        <item x="1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88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ount of 39.  When do you reach your place of work? " fld="88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9A967D2-A407-4461-8800-14E7A3DF179A}" name="PivotTable88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573:G576" firstHeaderRow="1" firstDataRow="1" firstDataCol="1"/>
  <pivotFields count="18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m="1" x="2"/>
        <item x="1"/>
        <item x="0"/>
        <item t="default"/>
      </items>
    </pivotField>
    <pivotField showAll="0">
      <items count="6">
        <item x="2"/>
        <item x="1"/>
        <item x="4"/>
        <item x="3"/>
        <item x="0"/>
        <item t="default"/>
      </items>
    </pivotField>
    <pivotField showAll="0">
      <items count="8">
        <item x="1"/>
        <item x="4"/>
        <item x="5"/>
        <item x="2"/>
        <item x="6"/>
        <item x="0"/>
        <item x="3"/>
        <item t="default"/>
      </items>
    </pivotField>
    <pivotField showAll="0">
      <items count="7">
        <item x="5"/>
        <item x="2"/>
        <item x="1"/>
        <item x="4"/>
        <item x="3"/>
        <item x="0"/>
        <item t="default"/>
      </items>
    </pivotField>
    <pivotField showAll="0">
      <items count="5">
        <item x="2"/>
        <item x="0"/>
        <item x="1"/>
        <item x="3"/>
        <item t="default"/>
      </items>
    </pivotField>
    <pivotField showAll="0">
      <items count="5">
        <item x="1"/>
        <item x="3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6">
        <item x="4"/>
        <item x="1"/>
        <item x="0"/>
        <item x="3"/>
        <item x="2"/>
        <item t="default"/>
      </items>
    </pivotField>
    <pivotField showAll="0">
      <items count="8">
        <item x="1"/>
        <item x="3"/>
        <item x="0"/>
        <item x="2"/>
        <item x="4"/>
        <item x="5"/>
        <item x="6"/>
        <item t="default"/>
      </items>
    </pivotField>
    <pivotField showAll="0">
      <items count="8">
        <item x="2"/>
        <item x="4"/>
        <item x="6"/>
        <item x="3"/>
        <item x="5"/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>
      <items count="3">
        <item x="0"/>
        <item x="1"/>
        <item t="default"/>
      </items>
    </pivotField>
    <pivotField showAll="0">
      <items count="3">
        <item x="0"/>
        <item x="1"/>
        <item t="default"/>
      </items>
    </pivotField>
    <pivotField showAll="0">
      <items count="3">
        <item x="0"/>
        <item x="1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/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2"/>
        <item x="0"/>
        <item x="1"/>
        <item t="default"/>
      </items>
    </pivotField>
    <pivotField axis="axisRow" dataField="1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28"/>
  </rowFields>
  <rowItems count="3">
    <i>
      <x/>
    </i>
    <i>
      <x v="1"/>
    </i>
    <i t="grand">
      <x/>
    </i>
  </rowItems>
  <colItems count="1">
    <i/>
  </colItems>
  <dataFields count="1">
    <dataField name="Count of 51.  In last 12 months, was there a time when, due of lack of money or other resources? [You were hungry but did not eat]" fld="128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71BD947-C59E-49D5-8D60-0206578FFD19}" name="PivotTable97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618:G622" firstHeaderRow="1" firstDataRow="1" firstDataCol="1"/>
  <pivotFields count="18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m="1" x="2"/>
        <item x="1"/>
        <item x="0"/>
        <item t="default"/>
      </items>
    </pivotField>
    <pivotField showAll="0">
      <items count="6">
        <item x="2"/>
        <item x="1"/>
        <item x="4"/>
        <item x="3"/>
        <item x="0"/>
        <item t="default"/>
      </items>
    </pivotField>
    <pivotField showAll="0">
      <items count="8">
        <item x="1"/>
        <item x="4"/>
        <item x="5"/>
        <item x="2"/>
        <item x="6"/>
        <item x="0"/>
        <item x="3"/>
        <item t="default"/>
      </items>
    </pivotField>
    <pivotField showAll="0">
      <items count="7">
        <item x="5"/>
        <item x="2"/>
        <item x="1"/>
        <item x="4"/>
        <item x="3"/>
        <item x="0"/>
        <item t="default"/>
      </items>
    </pivotField>
    <pivotField showAll="0">
      <items count="5">
        <item x="2"/>
        <item x="0"/>
        <item x="1"/>
        <item x="3"/>
        <item t="default"/>
      </items>
    </pivotField>
    <pivotField showAll="0">
      <items count="5">
        <item x="1"/>
        <item x="3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6">
        <item x="4"/>
        <item x="1"/>
        <item x="0"/>
        <item x="3"/>
        <item x="2"/>
        <item t="default"/>
      </items>
    </pivotField>
    <pivotField showAll="0">
      <items count="8">
        <item x="1"/>
        <item x="3"/>
        <item x="0"/>
        <item x="2"/>
        <item x="4"/>
        <item x="5"/>
        <item x="6"/>
        <item t="default"/>
      </items>
    </pivotField>
    <pivotField showAll="0">
      <items count="8">
        <item x="2"/>
        <item x="4"/>
        <item x="6"/>
        <item x="3"/>
        <item x="5"/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>
      <items count="3">
        <item x="0"/>
        <item x="1"/>
        <item t="default"/>
      </items>
    </pivotField>
    <pivotField showAll="0">
      <items count="3">
        <item x="0"/>
        <item x="1"/>
        <item t="default"/>
      </items>
    </pivotField>
    <pivotField showAll="0">
      <items count="3">
        <item x="0"/>
        <item x="1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/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2"/>
        <item x="0"/>
        <item x="1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0"/>
        <item x="1"/>
        <item t="default"/>
      </items>
    </pivotField>
    <pivotField showAll="0">
      <items count="4">
        <item x="0"/>
        <item x="1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axis="axisRow" dataField="1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37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Count of 53.  Do you own or have access to any of the following? [Sufficient living space (35-60m²)]" fld="137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264367B-8D43-4B6B-8C09-A505C650B6B6}" name="PivotTable4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303:G306" firstHeaderRow="1" firstDataRow="1" firstDataCol="1"/>
  <pivotFields count="18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73"/>
  </rowFields>
  <rowItems count="3">
    <i>
      <x/>
    </i>
    <i>
      <x v="1"/>
    </i>
    <i t="grand">
      <x/>
    </i>
  </rowItems>
  <colItems count="1">
    <i/>
  </colItems>
  <dataFields count="1">
    <dataField name="Count of 29. Has the price of plastic changed over the past year?  [Working at MRF]" fld="7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15DA16B-A899-41D4-A8CA-75A964FF157F}" name="PivotTable93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598:G602" firstHeaderRow="1" firstDataRow="1" firstDataCol="1"/>
  <pivotFields count="18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m="1" x="2"/>
        <item x="1"/>
        <item x="0"/>
        <item t="default"/>
      </items>
    </pivotField>
    <pivotField showAll="0">
      <items count="6">
        <item x="2"/>
        <item x="1"/>
        <item x="4"/>
        <item x="3"/>
        <item x="0"/>
        <item t="default"/>
      </items>
    </pivotField>
    <pivotField showAll="0">
      <items count="8">
        <item x="1"/>
        <item x="4"/>
        <item x="5"/>
        <item x="2"/>
        <item x="6"/>
        <item x="0"/>
        <item x="3"/>
        <item t="default"/>
      </items>
    </pivotField>
    <pivotField showAll="0">
      <items count="7">
        <item x="5"/>
        <item x="2"/>
        <item x="1"/>
        <item x="4"/>
        <item x="3"/>
        <item x="0"/>
        <item t="default"/>
      </items>
    </pivotField>
    <pivotField showAll="0">
      <items count="5">
        <item x="2"/>
        <item x="0"/>
        <item x="1"/>
        <item x="3"/>
        <item t="default"/>
      </items>
    </pivotField>
    <pivotField showAll="0">
      <items count="5">
        <item x="1"/>
        <item x="3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6">
        <item x="4"/>
        <item x="1"/>
        <item x="0"/>
        <item x="3"/>
        <item x="2"/>
        <item t="default"/>
      </items>
    </pivotField>
    <pivotField showAll="0">
      <items count="8">
        <item x="1"/>
        <item x="3"/>
        <item x="0"/>
        <item x="2"/>
        <item x="4"/>
        <item x="5"/>
        <item x="6"/>
        <item t="default"/>
      </items>
    </pivotField>
    <pivotField showAll="0">
      <items count="8">
        <item x="2"/>
        <item x="4"/>
        <item x="6"/>
        <item x="3"/>
        <item x="5"/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>
      <items count="3">
        <item x="0"/>
        <item x="1"/>
        <item t="default"/>
      </items>
    </pivotField>
    <pivotField showAll="0">
      <items count="3">
        <item x="0"/>
        <item x="1"/>
        <item t="default"/>
      </items>
    </pivotField>
    <pivotField showAll="0">
      <items count="3">
        <item x="0"/>
        <item x="1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/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2"/>
        <item x="0"/>
        <item x="1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0"/>
        <item x="1"/>
        <item t="default"/>
      </items>
    </pivotField>
    <pivotField showAll="0">
      <items count="4">
        <item x="0"/>
        <item x="1"/>
        <item x="2"/>
        <item t="default"/>
      </items>
    </pivotField>
    <pivotField showAll="0">
      <items count="3">
        <item x="1"/>
        <item x="0"/>
        <item t="default"/>
      </items>
    </pivotField>
    <pivotField axis="axisRow" dataField="1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33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Count of 53.  Do you own or have access to any of the following? [Access to electricity ]" fld="13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35D5B45-13C7-4CC2-ADB8-958714377A6E}" name="PivotTable35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251:G258" firstHeaderRow="1" firstDataRow="1" firstDataCol="1"/>
  <pivotFields count="18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7">
        <item x="3"/>
        <item x="1"/>
        <item x="5"/>
        <item x="4"/>
        <item x="2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57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Count of 25. What is the usual market rate of the following plastics per KG?  [Polyethylene Terephthalate (PET) Bottle]" fld="57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0E83C66-353F-4587-839D-D980034F6447}" name="PivotTable54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403:G411" firstHeaderRow="1" firstDataRow="1" firstDataCol="1"/>
  <pivotFields count="18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m="1" x="2"/>
        <item x="1"/>
        <item x="0"/>
        <item t="default"/>
      </items>
    </pivotField>
    <pivotField showAll="0">
      <items count="6">
        <item x="2"/>
        <item x="1"/>
        <item x="4"/>
        <item x="3"/>
        <item x="0"/>
        <item t="default"/>
      </items>
    </pivotField>
    <pivotField axis="axisRow" dataField="1" showAll="0">
      <items count="8">
        <item x="1"/>
        <item x="4"/>
        <item x="5"/>
        <item x="2"/>
        <item x="6"/>
        <item x="0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86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Count of 37.  How far is your place of work from home? " fld="86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7CC30CB-4ABD-4A51-84C2-B361928B53F4}" name="PivotTable78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528:G531" firstHeaderRow="1" firstDataRow="1" firstDataCol="1"/>
  <pivotFields count="18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m="1" x="2"/>
        <item x="1"/>
        <item x="0"/>
        <item t="default"/>
      </items>
    </pivotField>
    <pivotField showAll="0">
      <items count="6">
        <item x="2"/>
        <item x="1"/>
        <item x="4"/>
        <item x="3"/>
        <item x="0"/>
        <item t="default"/>
      </items>
    </pivotField>
    <pivotField showAll="0">
      <items count="8">
        <item x="1"/>
        <item x="4"/>
        <item x="5"/>
        <item x="2"/>
        <item x="6"/>
        <item x="0"/>
        <item x="3"/>
        <item t="default"/>
      </items>
    </pivotField>
    <pivotField showAll="0">
      <items count="7">
        <item x="5"/>
        <item x="2"/>
        <item x="1"/>
        <item x="4"/>
        <item x="3"/>
        <item x="0"/>
        <item t="default"/>
      </items>
    </pivotField>
    <pivotField showAll="0">
      <items count="5">
        <item x="2"/>
        <item x="0"/>
        <item x="1"/>
        <item x="3"/>
        <item t="default"/>
      </items>
    </pivotField>
    <pivotField showAll="0">
      <items count="5">
        <item x="1"/>
        <item x="3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6">
        <item x="4"/>
        <item x="1"/>
        <item x="0"/>
        <item x="3"/>
        <item x="2"/>
        <item t="default"/>
      </items>
    </pivotField>
    <pivotField showAll="0">
      <items count="8">
        <item x="1"/>
        <item x="3"/>
        <item x="0"/>
        <item x="2"/>
        <item x="4"/>
        <item x="5"/>
        <item x="6"/>
        <item t="default"/>
      </items>
    </pivotField>
    <pivotField showAll="0">
      <items count="8">
        <item x="2"/>
        <item x="4"/>
        <item x="6"/>
        <item x="3"/>
        <item x="5"/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>
      <items count="3">
        <item x="0"/>
        <item x="1"/>
        <item t="default"/>
      </items>
    </pivotField>
    <pivotField showAll="0">
      <items count="3">
        <item x="0"/>
        <item x="1"/>
        <item t="default"/>
      </items>
    </pivotField>
    <pivotField showAll="0">
      <items count="3">
        <item x="0"/>
        <item x="1"/>
        <item t="default"/>
      </items>
    </pivotField>
    <pivotField showAll="0">
      <items count="3">
        <item x="1"/>
        <item x="0"/>
        <item t="default"/>
      </items>
    </pivotField>
    <pivotField axis="axisRow" dataField="1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18"/>
  </rowFields>
  <rowItems count="3">
    <i>
      <x/>
    </i>
    <i>
      <x v="1"/>
    </i>
    <i t="grand">
      <x/>
    </i>
  </rowItems>
  <colItems count="1">
    <i/>
  </colItems>
  <dataFields count="1">
    <dataField name="Count of 50.2 What do you eat most frequently?  [Meat/Eggs]" fld="118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924D445-D570-4542-B933-DEDCE952C854}" name="PivotTable119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740:G744" firstHeaderRow="1" firstDataRow="1" firstDataCol="1"/>
  <pivotFields count="18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m="1" x="2"/>
        <item x="1"/>
        <item x="0"/>
        <item t="default"/>
      </items>
    </pivotField>
    <pivotField showAll="0">
      <items count="6">
        <item x="2"/>
        <item x="1"/>
        <item x="4"/>
        <item x="3"/>
        <item x="0"/>
        <item t="default"/>
      </items>
    </pivotField>
    <pivotField showAll="0">
      <items count="8">
        <item x="1"/>
        <item x="4"/>
        <item x="5"/>
        <item x="2"/>
        <item x="6"/>
        <item x="0"/>
        <item x="3"/>
        <item t="default"/>
      </items>
    </pivotField>
    <pivotField showAll="0">
      <items count="7">
        <item x="5"/>
        <item x="2"/>
        <item x="1"/>
        <item x="4"/>
        <item x="3"/>
        <item x="0"/>
        <item t="default"/>
      </items>
    </pivotField>
    <pivotField showAll="0">
      <items count="5">
        <item x="2"/>
        <item x="0"/>
        <item x="1"/>
        <item x="3"/>
        <item t="default"/>
      </items>
    </pivotField>
    <pivotField showAll="0">
      <items count="5">
        <item x="1"/>
        <item x="3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6">
        <item x="4"/>
        <item x="1"/>
        <item x="0"/>
        <item x="3"/>
        <item x="2"/>
        <item t="default"/>
      </items>
    </pivotField>
    <pivotField showAll="0">
      <items count="8">
        <item x="1"/>
        <item x="3"/>
        <item x="0"/>
        <item x="2"/>
        <item x="4"/>
        <item x="5"/>
        <item x="6"/>
        <item t="default"/>
      </items>
    </pivotField>
    <pivotField showAll="0">
      <items count="8">
        <item x="2"/>
        <item x="4"/>
        <item x="6"/>
        <item x="3"/>
        <item x="5"/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>
      <items count="3">
        <item x="0"/>
        <item x="1"/>
        <item t="default"/>
      </items>
    </pivotField>
    <pivotField showAll="0">
      <items count="3">
        <item x="0"/>
        <item x="1"/>
        <item t="default"/>
      </items>
    </pivotField>
    <pivotField showAll="0">
      <items count="3">
        <item x="0"/>
        <item x="1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/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2"/>
        <item x="0"/>
        <item x="1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0"/>
        <item x="1"/>
        <item t="default"/>
      </items>
    </pivotField>
    <pivotField showAll="0">
      <items count="4">
        <item x="0"/>
        <item x="1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0"/>
        <item x="1"/>
        <item x="2"/>
        <item t="default"/>
      </items>
    </pivotField>
    <pivotField showAll="0">
      <items count="3">
        <item x="0"/>
        <item x="1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4">
        <item x="0"/>
        <item x="2"/>
        <item x="1"/>
        <item t="default"/>
      </items>
    </pivotField>
    <pivotField showAll="0"/>
    <pivotField showAll="0"/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6">
        <item x="2"/>
        <item x="3"/>
        <item x="0"/>
        <item x="1"/>
        <item x="4"/>
        <item t="default"/>
      </items>
    </pivotField>
    <pivotField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4">
        <item x="0"/>
        <item x="2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175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Count of 62.  Do you have any medical/ health insurance policy for an accident? " fld="175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AD84CE5-F353-456F-896D-6A8BDAB1625B}" name="PivotTable36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260:G266" firstHeaderRow="1" firstDataRow="1" firstDataCol="1"/>
  <pivotFields count="18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6">
        <item x="3"/>
        <item x="1"/>
        <item x="4"/>
        <item x="2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58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Count of 25. What is the usual market rate of the following plastics per KG?  [PE/HM (Kali panni )]" fld="58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3EF8DF5-A479-425D-8D42-0F1AE0C411CA}" name="PivotTable2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137:G142" firstHeaderRow="1" firstDataRow="1" firstDataCol="1"/>
  <pivotFields count="18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5">
        <item x="2"/>
        <item x="3"/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9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ount of 17. Who do you sell to? " fld="29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8C2DC48-0714-47FD-B41C-5330E0F1F4FE}" name="PivotTable20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I130:J135" firstHeaderRow="1" firstDataRow="1" firstDataCol="1"/>
  <pivotFields count="18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5">
        <item x="2"/>
        <item x="3"/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7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ount of 15. How many days do you work (on waste picking/waste management) a week?" fld="27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84B4387-46F0-4BE1-9475-03065F5FC0A9}" name="PivotTable80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538:G541" firstHeaderRow="1" firstDataRow="1" firstDataCol="1"/>
  <pivotFields count="18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m="1" x="2"/>
        <item x="1"/>
        <item x="0"/>
        <item t="default"/>
      </items>
    </pivotField>
    <pivotField showAll="0">
      <items count="6">
        <item x="2"/>
        <item x="1"/>
        <item x="4"/>
        <item x="3"/>
        <item x="0"/>
        <item t="default"/>
      </items>
    </pivotField>
    <pivotField showAll="0">
      <items count="8">
        <item x="1"/>
        <item x="4"/>
        <item x="5"/>
        <item x="2"/>
        <item x="6"/>
        <item x="0"/>
        <item x="3"/>
        <item t="default"/>
      </items>
    </pivotField>
    <pivotField showAll="0">
      <items count="7">
        <item x="5"/>
        <item x="2"/>
        <item x="1"/>
        <item x="4"/>
        <item x="3"/>
        <item x="0"/>
        <item t="default"/>
      </items>
    </pivotField>
    <pivotField showAll="0">
      <items count="5">
        <item x="2"/>
        <item x="0"/>
        <item x="1"/>
        <item x="3"/>
        <item t="default"/>
      </items>
    </pivotField>
    <pivotField showAll="0">
      <items count="5">
        <item x="1"/>
        <item x="3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6">
        <item x="4"/>
        <item x="1"/>
        <item x="0"/>
        <item x="3"/>
        <item x="2"/>
        <item t="default"/>
      </items>
    </pivotField>
    <pivotField showAll="0">
      <items count="8">
        <item x="1"/>
        <item x="3"/>
        <item x="0"/>
        <item x="2"/>
        <item x="4"/>
        <item x="5"/>
        <item x="6"/>
        <item t="default"/>
      </items>
    </pivotField>
    <pivotField showAll="0">
      <items count="8">
        <item x="2"/>
        <item x="4"/>
        <item x="6"/>
        <item x="3"/>
        <item x="5"/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>
      <items count="3">
        <item x="0"/>
        <item x="1"/>
        <item t="default"/>
      </items>
    </pivotField>
    <pivotField showAll="0">
      <items count="3">
        <item x="0"/>
        <item x="1"/>
        <item t="default"/>
      </items>
    </pivotField>
    <pivotField showAll="0">
      <items count="3">
        <item x="0"/>
        <item x="1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axis="axisRow" dataField="1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20"/>
  </rowFields>
  <rowItems count="3">
    <i>
      <x/>
    </i>
    <i>
      <x v="1"/>
    </i>
    <i t="grand">
      <x/>
    </i>
  </rowItems>
  <colItems count="1">
    <i/>
  </colItems>
  <dataFields count="1">
    <dataField name="Count of 50.2 What do you eat most frequently? [Milk]" fld="12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6006BE4-026A-4A7D-B26F-50CC8D42C327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11:G17" firstHeaderRow="1" firstDataRow="1" firstDataCol="1"/>
  <pivotFields count="183">
    <pivotField showAll="0"/>
    <pivotField showAll="0"/>
    <pivotField showAll="0"/>
    <pivotField axis="axisRow" dataField="1" showAll="0">
      <items count="6">
        <item x="3"/>
        <item x="2"/>
        <item x="1"/>
        <item x="0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Count of 3. Age Group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DC2FE84-C26D-45CD-991B-F6FFF4F5D015}" name="PivotTable84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553:G556" firstHeaderRow="1" firstDataRow="1" firstDataCol="1"/>
  <pivotFields count="18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m="1" x="2"/>
        <item x="1"/>
        <item x="0"/>
        <item t="default"/>
      </items>
    </pivotField>
    <pivotField showAll="0">
      <items count="6">
        <item x="2"/>
        <item x="1"/>
        <item x="4"/>
        <item x="3"/>
        <item x="0"/>
        <item t="default"/>
      </items>
    </pivotField>
    <pivotField showAll="0">
      <items count="8">
        <item x="1"/>
        <item x="4"/>
        <item x="5"/>
        <item x="2"/>
        <item x="6"/>
        <item x="0"/>
        <item x="3"/>
        <item t="default"/>
      </items>
    </pivotField>
    <pivotField showAll="0">
      <items count="7">
        <item x="5"/>
        <item x="2"/>
        <item x="1"/>
        <item x="4"/>
        <item x="3"/>
        <item x="0"/>
        <item t="default"/>
      </items>
    </pivotField>
    <pivotField showAll="0">
      <items count="5">
        <item x="2"/>
        <item x="0"/>
        <item x="1"/>
        <item x="3"/>
        <item t="default"/>
      </items>
    </pivotField>
    <pivotField showAll="0">
      <items count="5">
        <item x="1"/>
        <item x="3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6">
        <item x="4"/>
        <item x="1"/>
        <item x="0"/>
        <item x="3"/>
        <item x="2"/>
        <item t="default"/>
      </items>
    </pivotField>
    <pivotField showAll="0">
      <items count="8">
        <item x="1"/>
        <item x="3"/>
        <item x="0"/>
        <item x="2"/>
        <item x="4"/>
        <item x="5"/>
        <item x="6"/>
        <item t="default"/>
      </items>
    </pivotField>
    <pivotField showAll="0">
      <items count="8">
        <item x="2"/>
        <item x="4"/>
        <item x="6"/>
        <item x="3"/>
        <item x="5"/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>
      <items count="3">
        <item x="0"/>
        <item x="1"/>
        <item t="default"/>
      </items>
    </pivotField>
    <pivotField showAll="0">
      <items count="3">
        <item x="0"/>
        <item x="1"/>
        <item t="default"/>
      </items>
    </pivotField>
    <pivotField showAll="0">
      <items count="3">
        <item x="0"/>
        <item x="1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/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axis="axisRow" dataField="1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24"/>
  </rowFields>
  <rowItems count="3">
    <i>
      <x/>
    </i>
    <i>
      <x v="1"/>
    </i>
    <i t="grand">
      <x/>
    </i>
  </rowItems>
  <colItems count="1">
    <i/>
  </colItems>
  <dataFields count="1">
    <dataField name="Count of 51.  In last 12 months, was there a time when, due of lack of money or other resources? [Ate only a few kinds of foods ]" fld="124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37CA6F2-2A01-4EB8-9670-3FD67B1F775C}" name="PivotTable95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608:G612" firstHeaderRow="1" firstDataRow="1" firstDataCol="1"/>
  <pivotFields count="18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m="1" x="2"/>
        <item x="1"/>
        <item x="0"/>
        <item t="default"/>
      </items>
    </pivotField>
    <pivotField showAll="0">
      <items count="6">
        <item x="2"/>
        <item x="1"/>
        <item x="4"/>
        <item x="3"/>
        <item x="0"/>
        <item t="default"/>
      </items>
    </pivotField>
    <pivotField showAll="0">
      <items count="8">
        <item x="1"/>
        <item x="4"/>
        <item x="5"/>
        <item x="2"/>
        <item x="6"/>
        <item x="0"/>
        <item x="3"/>
        <item t="default"/>
      </items>
    </pivotField>
    <pivotField showAll="0">
      <items count="7">
        <item x="5"/>
        <item x="2"/>
        <item x="1"/>
        <item x="4"/>
        <item x="3"/>
        <item x="0"/>
        <item t="default"/>
      </items>
    </pivotField>
    <pivotField showAll="0">
      <items count="5">
        <item x="2"/>
        <item x="0"/>
        <item x="1"/>
        <item x="3"/>
        <item t="default"/>
      </items>
    </pivotField>
    <pivotField showAll="0">
      <items count="5">
        <item x="1"/>
        <item x="3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6">
        <item x="4"/>
        <item x="1"/>
        <item x="0"/>
        <item x="3"/>
        <item x="2"/>
        <item t="default"/>
      </items>
    </pivotField>
    <pivotField showAll="0">
      <items count="8">
        <item x="1"/>
        <item x="3"/>
        <item x="0"/>
        <item x="2"/>
        <item x="4"/>
        <item x="5"/>
        <item x="6"/>
        <item t="default"/>
      </items>
    </pivotField>
    <pivotField showAll="0">
      <items count="8">
        <item x="2"/>
        <item x="4"/>
        <item x="6"/>
        <item x="3"/>
        <item x="5"/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>
      <items count="3">
        <item x="0"/>
        <item x="1"/>
        <item t="default"/>
      </items>
    </pivotField>
    <pivotField showAll="0">
      <items count="3">
        <item x="0"/>
        <item x="1"/>
        <item t="default"/>
      </items>
    </pivotField>
    <pivotField showAll="0">
      <items count="3">
        <item x="0"/>
        <item x="1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/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2"/>
        <item x="0"/>
        <item x="1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0"/>
        <item x="1"/>
        <item t="default"/>
      </items>
    </pivotField>
    <pivotField showAll="0">
      <items count="4">
        <item x="0"/>
        <item x="1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axis="axisRow" dataField="1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35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Count of 53.  Do you own or have access to any of the following? [Ventilation (windows) in each room of your house]" fld="135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7485048-CDE3-4381-BD32-903C182146CB}" name="PivotTable66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488:G492" firstHeaderRow="1" firstDataRow="1" firstDataCol="1"/>
  <pivotFields count="18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m="1" x="2"/>
        <item x="1"/>
        <item x="0"/>
        <item t="default"/>
      </items>
    </pivotField>
    <pivotField showAll="0">
      <items count="6">
        <item x="2"/>
        <item x="1"/>
        <item x="4"/>
        <item x="3"/>
        <item x="0"/>
        <item t="default"/>
      </items>
    </pivotField>
    <pivotField showAll="0">
      <items count="8">
        <item x="1"/>
        <item x="4"/>
        <item x="5"/>
        <item x="2"/>
        <item x="6"/>
        <item x="0"/>
        <item x="3"/>
        <item t="default"/>
      </items>
    </pivotField>
    <pivotField showAll="0">
      <items count="7">
        <item x="5"/>
        <item x="2"/>
        <item x="1"/>
        <item x="4"/>
        <item x="3"/>
        <item x="0"/>
        <item t="default"/>
      </items>
    </pivotField>
    <pivotField showAll="0">
      <items count="5">
        <item x="2"/>
        <item x="0"/>
        <item x="1"/>
        <item x="3"/>
        <item t="default"/>
      </items>
    </pivotField>
    <pivotField showAll="0">
      <items count="5">
        <item x="1"/>
        <item x="3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6">
        <item x="4"/>
        <item x="1"/>
        <item x="0"/>
        <item x="3"/>
        <item x="2"/>
        <item t="default"/>
      </items>
    </pivotField>
    <pivotField showAll="0">
      <items count="8">
        <item x="1"/>
        <item x="3"/>
        <item x="0"/>
        <item x="2"/>
        <item x="4"/>
        <item x="5"/>
        <item x="6"/>
        <item t="default"/>
      </items>
    </pivotField>
    <pivotField showAll="0">
      <items count="8">
        <item x="2"/>
        <item x="4"/>
        <item x="6"/>
        <item x="3"/>
        <item x="5"/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06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Count of 49.  Have you been able to repay these loans and the interest that you have incurred from these loans? " fld="106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2136C6F-DFF3-49ED-A55C-7FB1CB605089}" name="PivotTable96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613:G616" firstHeaderRow="1" firstDataRow="1" firstDataCol="1"/>
  <pivotFields count="18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m="1" x="2"/>
        <item x="1"/>
        <item x="0"/>
        <item t="default"/>
      </items>
    </pivotField>
    <pivotField showAll="0">
      <items count="6">
        <item x="2"/>
        <item x="1"/>
        <item x="4"/>
        <item x="3"/>
        <item x="0"/>
        <item t="default"/>
      </items>
    </pivotField>
    <pivotField showAll="0">
      <items count="8">
        <item x="1"/>
        <item x="4"/>
        <item x="5"/>
        <item x="2"/>
        <item x="6"/>
        <item x="0"/>
        <item x="3"/>
        <item t="default"/>
      </items>
    </pivotField>
    <pivotField showAll="0">
      <items count="7">
        <item x="5"/>
        <item x="2"/>
        <item x="1"/>
        <item x="4"/>
        <item x="3"/>
        <item x="0"/>
        <item t="default"/>
      </items>
    </pivotField>
    <pivotField showAll="0">
      <items count="5">
        <item x="2"/>
        <item x="0"/>
        <item x="1"/>
        <item x="3"/>
        <item t="default"/>
      </items>
    </pivotField>
    <pivotField showAll="0">
      <items count="5">
        <item x="1"/>
        <item x="3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6">
        <item x="4"/>
        <item x="1"/>
        <item x="0"/>
        <item x="3"/>
        <item x="2"/>
        <item t="default"/>
      </items>
    </pivotField>
    <pivotField showAll="0">
      <items count="8">
        <item x="1"/>
        <item x="3"/>
        <item x="0"/>
        <item x="2"/>
        <item x="4"/>
        <item x="5"/>
        <item x="6"/>
        <item t="default"/>
      </items>
    </pivotField>
    <pivotField showAll="0">
      <items count="8">
        <item x="2"/>
        <item x="4"/>
        <item x="6"/>
        <item x="3"/>
        <item x="5"/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>
      <items count="3">
        <item x="0"/>
        <item x="1"/>
        <item t="default"/>
      </items>
    </pivotField>
    <pivotField showAll="0">
      <items count="3">
        <item x="0"/>
        <item x="1"/>
        <item t="default"/>
      </items>
    </pivotField>
    <pivotField showAll="0">
      <items count="3">
        <item x="0"/>
        <item x="1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/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2"/>
        <item x="0"/>
        <item x="1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3">
        <item x="0"/>
        <item x="1"/>
        <item t="default"/>
      </items>
    </pivotField>
    <pivotField showAll="0">
      <items count="4">
        <item x="0"/>
        <item x="1"/>
        <item x="2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axis="axisRow" dataField="1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36"/>
  </rowFields>
  <rowItems count="3">
    <i>
      <x/>
    </i>
    <i>
      <x v="1"/>
    </i>
    <i t="grand">
      <x/>
    </i>
  </rowItems>
  <colItems count="1">
    <i/>
  </colItems>
  <dataFields count="1">
    <dataField name="Count of 53.  Do you own or have access to any of the following? [Access to safe sanitation (&lt;15 people)]" fld="136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pivotTable" Target="../pivotTables/pivotTable26.xml"/><Relationship Id="rId21" Type="http://schemas.openxmlformats.org/officeDocument/2006/relationships/pivotTable" Target="../pivotTables/pivotTable21.xml"/><Relationship Id="rId42" Type="http://schemas.openxmlformats.org/officeDocument/2006/relationships/pivotTable" Target="../pivotTables/pivotTable42.xml"/><Relationship Id="rId47" Type="http://schemas.openxmlformats.org/officeDocument/2006/relationships/pivotTable" Target="../pivotTables/pivotTable47.xml"/><Relationship Id="rId63" Type="http://schemas.openxmlformats.org/officeDocument/2006/relationships/pivotTable" Target="../pivotTables/pivotTable63.xml"/><Relationship Id="rId68" Type="http://schemas.openxmlformats.org/officeDocument/2006/relationships/pivotTable" Target="../pivotTables/pivotTable68.xml"/><Relationship Id="rId84" Type="http://schemas.openxmlformats.org/officeDocument/2006/relationships/pivotTable" Target="../pivotTables/pivotTable84.xml"/><Relationship Id="rId89" Type="http://schemas.openxmlformats.org/officeDocument/2006/relationships/pivotTable" Target="../pivotTables/pivotTable89.xml"/><Relationship Id="rId16" Type="http://schemas.openxmlformats.org/officeDocument/2006/relationships/pivotTable" Target="../pivotTables/pivotTable16.xml"/><Relationship Id="rId11" Type="http://schemas.openxmlformats.org/officeDocument/2006/relationships/pivotTable" Target="../pivotTables/pivotTable11.xml"/><Relationship Id="rId32" Type="http://schemas.openxmlformats.org/officeDocument/2006/relationships/pivotTable" Target="../pivotTables/pivotTable32.xml"/><Relationship Id="rId37" Type="http://schemas.openxmlformats.org/officeDocument/2006/relationships/pivotTable" Target="../pivotTables/pivotTable37.xml"/><Relationship Id="rId53" Type="http://schemas.openxmlformats.org/officeDocument/2006/relationships/pivotTable" Target="../pivotTables/pivotTable53.xml"/><Relationship Id="rId58" Type="http://schemas.openxmlformats.org/officeDocument/2006/relationships/pivotTable" Target="../pivotTables/pivotTable58.xml"/><Relationship Id="rId74" Type="http://schemas.openxmlformats.org/officeDocument/2006/relationships/pivotTable" Target="../pivotTables/pivotTable74.xml"/><Relationship Id="rId79" Type="http://schemas.openxmlformats.org/officeDocument/2006/relationships/pivotTable" Target="../pivotTables/pivotTable79.xml"/><Relationship Id="rId102" Type="http://schemas.openxmlformats.org/officeDocument/2006/relationships/pivotTable" Target="../pivotTables/pivotTable102.xml"/><Relationship Id="rId5" Type="http://schemas.openxmlformats.org/officeDocument/2006/relationships/pivotTable" Target="../pivotTables/pivotTable5.xml"/><Relationship Id="rId90" Type="http://schemas.openxmlformats.org/officeDocument/2006/relationships/pivotTable" Target="../pivotTables/pivotTable90.xml"/><Relationship Id="rId95" Type="http://schemas.openxmlformats.org/officeDocument/2006/relationships/pivotTable" Target="../pivotTables/pivotTable95.xml"/><Relationship Id="rId22" Type="http://schemas.openxmlformats.org/officeDocument/2006/relationships/pivotTable" Target="../pivotTables/pivotTable22.xml"/><Relationship Id="rId27" Type="http://schemas.openxmlformats.org/officeDocument/2006/relationships/pivotTable" Target="../pivotTables/pivotTable27.xml"/><Relationship Id="rId43" Type="http://schemas.openxmlformats.org/officeDocument/2006/relationships/pivotTable" Target="../pivotTables/pivotTable43.xml"/><Relationship Id="rId48" Type="http://schemas.openxmlformats.org/officeDocument/2006/relationships/pivotTable" Target="../pivotTables/pivotTable48.xml"/><Relationship Id="rId64" Type="http://schemas.openxmlformats.org/officeDocument/2006/relationships/pivotTable" Target="../pivotTables/pivotTable64.xml"/><Relationship Id="rId69" Type="http://schemas.openxmlformats.org/officeDocument/2006/relationships/pivotTable" Target="../pivotTables/pivotTable69.xml"/><Relationship Id="rId80" Type="http://schemas.openxmlformats.org/officeDocument/2006/relationships/pivotTable" Target="../pivotTables/pivotTable80.xml"/><Relationship Id="rId85" Type="http://schemas.openxmlformats.org/officeDocument/2006/relationships/pivotTable" Target="../pivotTables/pivotTable85.xml"/><Relationship Id="rId12" Type="http://schemas.openxmlformats.org/officeDocument/2006/relationships/pivotTable" Target="../pivotTables/pivotTable12.xml"/><Relationship Id="rId17" Type="http://schemas.openxmlformats.org/officeDocument/2006/relationships/pivotTable" Target="../pivotTables/pivotTable17.xml"/><Relationship Id="rId33" Type="http://schemas.openxmlformats.org/officeDocument/2006/relationships/pivotTable" Target="../pivotTables/pivotTable33.xml"/><Relationship Id="rId38" Type="http://schemas.openxmlformats.org/officeDocument/2006/relationships/pivotTable" Target="../pivotTables/pivotTable38.xml"/><Relationship Id="rId59" Type="http://schemas.openxmlformats.org/officeDocument/2006/relationships/pivotTable" Target="../pivotTables/pivotTable59.xml"/><Relationship Id="rId103" Type="http://schemas.openxmlformats.org/officeDocument/2006/relationships/pivotTable" Target="../pivotTables/pivotTable103.xml"/><Relationship Id="rId20" Type="http://schemas.openxmlformats.org/officeDocument/2006/relationships/pivotTable" Target="../pivotTables/pivotTable20.xml"/><Relationship Id="rId41" Type="http://schemas.openxmlformats.org/officeDocument/2006/relationships/pivotTable" Target="../pivotTables/pivotTable41.xml"/><Relationship Id="rId54" Type="http://schemas.openxmlformats.org/officeDocument/2006/relationships/pivotTable" Target="../pivotTables/pivotTable54.xml"/><Relationship Id="rId62" Type="http://schemas.openxmlformats.org/officeDocument/2006/relationships/pivotTable" Target="../pivotTables/pivotTable62.xml"/><Relationship Id="rId70" Type="http://schemas.openxmlformats.org/officeDocument/2006/relationships/pivotTable" Target="../pivotTables/pivotTable70.xml"/><Relationship Id="rId75" Type="http://schemas.openxmlformats.org/officeDocument/2006/relationships/pivotTable" Target="../pivotTables/pivotTable75.xml"/><Relationship Id="rId83" Type="http://schemas.openxmlformats.org/officeDocument/2006/relationships/pivotTable" Target="../pivotTables/pivotTable83.xml"/><Relationship Id="rId88" Type="http://schemas.openxmlformats.org/officeDocument/2006/relationships/pivotTable" Target="../pivotTables/pivotTable88.xml"/><Relationship Id="rId91" Type="http://schemas.openxmlformats.org/officeDocument/2006/relationships/pivotTable" Target="../pivotTables/pivotTable91.xml"/><Relationship Id="rId96" Type="http://schemas.openxmlformats.org/officeDocument/2006/relationships/pivotTable" Target="../pivotTables/pivotTable96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15" Type="http://schemas.openxmlformats.org/officeDocument/2006/relationships/pivotTable" Target="../pivotTables/pivotTable15.xml"/><Relationship Id="rId23" Type="http://schemas.openxmlformats.org/officeDocument/2006/relationships/pivotTable" Target="../pivotTables/pivotTable23.xml"/><Relationship Id="rId28" Type="http://schemas.openxmlformats.org/officeDocument/2006/relationships/pivotTable" Target="../pivotTables/pivotTable28.xml"/><Relationship Id="rId36" Type="http://schemas.openxmlformats.org/officeDocument/2006/relationships/pivotTable" Target="../pivotTables/pivotTable36.xml"/><Relationship Id="rId49" Type="http://schemas.openxmlformats.org/officeDocument/2006/relationships/pivotTable" Target="../pivotTables/pivotTable49.xml"/><Relationship Id="rId57" Type="http://schemas.openxmlformats.org/officeDocument/2006/relationships/pivotTable" Target="../pivotTables/pivotTable57.xml"/><Relationship Id="rId106" Type="http://schemas.openxmlformats.org/officeDocument/2006/relationships/drawing" Target="../drawings/drawing1.xml"/><Relationship Id="rId10" Type="http://schemas.openxmlformats.org/officeDocument/2006/relationships/pivotTable" Target="../pivotTables/pivotTable10.xml"/><Relationship Id="rId31" Type="http://schemas.openxmlformats.org/officeDocument/2006/relationships/pivotTable" Target="../pivotTables/pivotTable31.xml"/><Relationship Id="rId44" Type="http://schemas.openxmlformats.org/officeDocument/2006/relationships/pivotTable" Target="../pivotTables/pivotTable44.xml"/><Relationship Id="rId52" Type="http://schemas.openxmlformats.org/officeDocument/2006/relationships/pivotTable" Target="../pivotTables/pivotTable52.xml"/><Relationship Id="rId60" Type="http://schemas.openxmlformats.org/officeDocument/2006/relationships/pivotTable" Target="../pivotTables/pivotTable60.xml"/><Relationship Id="rId65" Type="http://schemas.openxmlformats.org/officeDocument/2006/relationships/pivotTable" Target="../pivotTables/pivotTable65.xml"/><Relationship Id="rId73" Type="http://schemas.openxmlformats.org/officeDocument/2006/relationships/pivotTable" Target="../pivotTables/pivotTable73.xml"/><Relationship Id="rId78" Type="http://schemas.openxmlformats.org/officeDocument/2006/relationships/pivotTable" Target="../pivotTables/pivotTable78.xml"/><Relationship Id="rId81" Type="http://schemas.openxmlformats.org/officeDocument/2006/relationships/pivotTable" Target="../pivotTables/pivotTable81.xml"/><Relationship Id="rId86" Type="http://schemas.openxmlformats.org/officeDocument/2006/relationships/pivotTable" Target="../pivotTables/pivotTable86.xml"/><Relationship Id="rId94" Type="http://schemas.openxmlformats.org/officeDocument/2006/relationships/pivotTable" Target="../pivotTables/pivotTable94.xml"/><Relationship Id="rId99" Type="http://schemas.openxmlformats.org/officeDocument/2006/relationships/pivotTable" Target="../pivotTables/pivotTable99.xml"/><Relationship Id="rId101" Type="http://schemas.openxmlformats.org/officeDocument/2006/relationships/pivotTable" Target="../pivotTables/pivotTable101.xml"/><Relationship Id="rId4" Type="http://schemas.openxmlformats.org/officeDocument/2006/relationships/pivotTable" Target="../pivotTables/pivotTable4.xml"/><Relationship Id="rId9" Type="http://schemas.openxmlformats.org/officeDocument/2006/relationships/pivotTable" Target="../pivotTables/pivotTable9.xml"/><Relationship Id="rId13" Type="http://schemas.openxmlformats.org/officeDocument/2006/relationships/pivotTable" Target="../pivotTables/pivotTable13.xml"/><Relationship Id="rId18" Type="http://schemas.openxmlformats.org/officeDocument/2006/relationships/pivotTable" Target="../pivotTables/pivotTable18.xml"/><Relationship Id="rId39" Type="http://schemas.openxmlformats.org/officeDocument/2006/relationships/pivotTable" Target="../pivotTables/pivotTable39.xml"/><Relationship Id="rId34" Type="http://schemas.openxmlformats.org/officeDocument/2006/relationships/pivotTable" Target="../pivotTables/pivotTable34.xml"/><Relationship Id="rId50" Type="http://schemas.openxmlformats.org/officeDocument/2006/relationships/pivotTable" Target="../pivotTables/pivotTable50.xml"/><Relationship Id="rId55" Type="http://schemas.openxmlformats.org/officeDocument/2006/relationships/pivotTable" Target="../pivotTables/pivotTable55.xml"/><Relationship Id="rId76" Type="http://schemas.openxmlformats.org/officeDocument/2006/relationships/pivotTable" Target="../pivotTables/pivotTable76.xml"/><Relationship Id="rId97" Type="http://schemas.openxmlformats.org/officeDocument/2006/relationships/pivotTable" Target="../pivotTables/pivotTable97.xml"/><Relationship Id="rId104" Type="http://schemas.openxmlformats.org/officeDocument/2006/relationships/pivotTable" Target="../pivotTables/pivotTable104.xml"/><Relationship Id="rId7" Type="http://schemas.openxmlformats.org/officeDocument/2006/relationships/pivotTable" Target="../pivotTables/pivotTable7.xml"/><Relationship Id="rId71" Type="http://schemas.openxmlformats.org/officeDocument/2006/relationships/pivotTable" Target="../pivotTables/pivotTable71.xml"/><Relationship Id="rId92" Type="http://schemas.openxmlformats.org/officeDocument/2006/relationships/pivotTable" Target="../pivotTables/pivotTable92.xml"/><Relationship Id="rId2" Type="http://schemas.openxmlformats.org/officeDocument/2006/relationships/pivotTable" Target="../pivotTables/pivotTable2.xml"/><Relationship Id="rId29" Type="http://schemas.openxmlformats.org/officeDocument/2006/relationships/pivotTable" Target="../pivotTables/pivotTable29.xml"/><Relationship Id="rId24" Type="http://schemas.openxmlformats.org/officeDocument/2006/relationships/pivotTable" Target="../pivotTables/pivotTable24.xml"/><Relationship Id="rId40" Type="http://schemas.openxmlformats.org/officeDocument/2006/relationships/pivotTable" Target="../pivotTables/pivotTable40.xml"/><Relationship Id="rId45" Type="http://schemas.openxmlformats.org/officeDocument/2006/relationships/pivotTable" Target="../pivotTables/pivotTable45.xml"/><Relationship Id="rId66" Type="http://schemas.openxmlformats.org/officeDocument/2006/relationships/pivotTable" Target="../pivotTables/pivotTable66.xml"/><Relationship Id="rId87" Type="http://schemas.openxmlformats.org/officeDocument/2006/relationships/pivotTable" Target="../pivotTables/pivotTable87.xml"/><Relationship Id="rId61" Type="http://schemas.openxmlformats.org/officeDocument/2006/relationships/pivotTable" Target="../pivotTables/pivotTable61.xml"/><Relationship Id="rId82" Type="http://schemas.openxmlformats.org/officeDocument/2006/relationships/pivotTable" Target="../pivotTables/pivotTable82.xml"/><Relationship Id="rId19" Type="http://schemas.openxmlformats.org/officeDocument/2006/relationships/pivotTable" Target="../pivotTables/pivotTable19.xml"/><Relationship Id="rId14" Type="http://schemas.openxmlformats.org/officeDocument/2006/relationships/pivotTable" Target="../pivotTables/pivotTable14.xml"/><Relationship Id="rId30" Type="http://schemas.openxmlformats.org/officeDocument/2006/relationships/pivotTable" Target="../pivotTables/pivotTable30.xml"/><Relationship Id="rId35" Type="http://schemas.openxmlformats.org/officeDocument/2006/relationships/pivotTable" Target="../pivotTables/pivotTable35.xml"/><Relationship Id="rId56" Type="http://schemas.openxmlformats.org/officeDocument/2006/relationships/pivotTable" Target="../pivotTables/pivotTable56.xml"/><Relationship Id="rId77" Type="http://schemas.openxmlformats.org/officeDocument/2006/relationships/pivotTable" Target="../pivotTables/pivotTable77.xml"/><Relationship Id="rId100" Type="http://schemas.openxmlformats.org/officeDocument/2006/relationships/pivotTable" Target="../pivotTables/pivotTable100.xml"/><Relationship Id="rId105" Type="http://schemas.openxmlformats.org/officeDocument/2006/relationships/pivotTable" Target="../pivotTables/pivotTable105.xml"/><Relationship Id="rId8" Type="http://schemas.openxmlformats.org/officeDocument/2006/relationships/pivotTable" Target="../pivotTables/pivotTable8.xml"/><Relationship Id="rId51" Type="http://schemas.openxmlformats.org/officeDocument/2006/relationships/pivotTable" Target="../pivotTables/pivotTable51.xml"/><Relationship Id="rId72" Type="http://schemas.openxmlformats.org/officeDocument/2006/relationships/pivotTable" Target="../pivotTables/pivotTable72.xml"/><Relationship Id="rId93" Type="http://schemas.openxmlformats.org/officeDocument/2006/relationships/pivotTable" Target="../pivotTables/pivotTable93.xml"/><Relationship Id="rId98" Type="http://schemas.openxmlformats.org/officeDocument/2006/relationships/pivotTable" Target="../pivotTables/pivotTable98.xml"/><Relationship Id="rId3" Type="http://schemas.openxmlformats.org/officeDocument/2006/relationships/pivotTable" Target="../pivotTables/pivotTable3.xml"/><Relationship Id="rId25" Type="http://schemas.openxmlformats.org/officeDocument/2006/relationships/pivotTable" Target="../pivotTables/pivotTable25.xml"/><Relationship Id="rId46" Type="http://schemas.openxmlformats.org/officeDocument/2006/relationships/pivotTable" Target="../pivotTables/pivotTable46.xml"/><Relationship Id="rId67" Type="http://schemas.openxmlformats.org/officeDocument/2006/relationships/pivotTable" Target="../pivotTables/pivotTable6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outlinePr summaryBelow="0" summaryRight="0"/>
  </sheetPr>
  <dimension ref="A1:EC68"/>
  <sheetViews>
    <sheetView workbookViewId="0"/>
  </sheetViews>
  <sheetFormatPr defaultColWidth="12.5703125" defaultRowHeight="15.75" customHeight="1" x14ac:dyDescent="0.2"/>
  <sheetData>
    <row r="1" spans="1:133" ht="12.7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  <c r="EA1" s="1" t="s">
        <v>130</v>
      </c>
    </row>
    <row r="2" spans="1:133" ht="12.75" hidden="1" x14ac:dyDescent="0.2">
      <c r="A2" s="1" t="s">
        <v>131</v>
      </c>
      <c r="B2" s="1" t="s">
        <v>132</v>
      </c>
      <c r="C2" s="1" t="s">
        <v>133</v>
      </c>
      <c r="D2" s="1" t="s">
        <v>134</v>
      </c>
      <c r="E2" s="1" t="s">
        <v>135</v>
      </c>
      <c r="F2" s="1">
        <v>42</v>
      </c>
      <c r="G2" s="1" t="s">
        <v>136</v>
      </c>
      <c r="I2" s="1" t="s">
        <v>137</v>
      </c>
      <c r="J2" s="1" t="s">
        <v>138</v>
      </c>
      <c r="M2" s="1" t="s">
        <v>139</v>
      </c>
      <c r="N2" s="1" t="s">
        <v>140</v>
      </c>
      <c r="P2" s="1" t="s">
        <v>141</v>
      </c>
      <c r="Q2" s="1" t="s">
        <v>142</v>
      </c>
      <c r="R2" s="1" t="s">
        <v>138</v>
      </c>
      <c r="S2" s="1" t="s">
        <v>139</v>
      </c>
      <c r="U2" s="1" t="s">
        <v>143</v>
      </c>
      <c r="V2" s="1" t="s">
        <v>144</v>
      </c>
      <c r="X2" s="1" t="s">
        <v>145</v>
      </c>
      <c r="Z2" s="1" t="s">
        <v>146</v>
      </c>
      <c r="AA2" s="1" t="s">
        <v>143</v>
      </c>
      <c r="AD2" s="1" t="s">
        <v>147</v>
      </c>
      <c r="AE2" s="1" t="s">
        <v>148</v>
      </c>
      <c r="AF2" s="1" t="s">
        <v>148</v>
      </c>
      <c r="AG2" s="1" t="s">
        <v>148</v>
      </c>
      <c r="AH2" s="1" t="s">
        <v>148</v>
      </c>
      <c r="AI2" s="1" t="s">
        <v>148</v>
      </c>
      <c r="AJ2" s="1" t="s">
        <v>148</v>
      </c>
      <c r="AS2" s="1" t="s">
        <v>139</v>
      </c>
      <c r="AT2" s="1" t="s">
        <v>149</v>
      </c>
      <c r="AU2" s="1" t="s">
        <v>150</v>
      </c>
      <c r="AX2" s="1" t="s">
        <v>139</v>
      </c>
      <c r="AY2" s="1" t="s">
        <v>151</v>
      </c>
      <c r="AZ2" s="1" t="s">
        <v>151</v>
      </c>
      <c r="BA2" s="1" t="s">
        <v>151</v>
      </c>
      <c r="BB2" s="1" t="s">
        <v>151</v>
      </c>
      <c r="BC2" s="1" t="s">
        <v>151</v>
      </c>
      <c r="BF2" s="1" t="s">
        <v>152</v>
      </c>
      <c r="BI2" s="1" t="s">
        <v>153</v>
      </c>
      <c r="BL2" s="1" t="s">
        <v>154</v>
      </c>
      <c r="BM2" s="1" t="s">
        <v>155</v>
      </c>
      <c r="BN2" s="1" t="s">
        <v>156</v>
      </c>
      <c r="BO2" s="1" t="s">
        <v>139</v>
      </c>
      <c r="BP2" s="1" t="s">
        <v>139</v>
      </c>
      <c r="BQ2" s="1" t="s">
        <v>157</v>
      </c>
      <c r="BR2" s="1" t="s">
        <v>158</v>
      </c>
      <c r="BT2" s="1" t="s">
        <v>139</v>
      </c>
      <c r="BU2" s="1" t="s">
        <v>139</v>
      </c>
      <c r="BV2" s="1" t="s">
        <v>139</v>
      </c>
      <c r="BW2" s="1" t="s">
        <v>159</v>
      </c>
      <c r="BX2" s="1" t="s">
        <v>139</v>
      </c>
      <c r="BY2" s="1" t="s">
        <v>160</v>
      </c>
      <c r="BZ2" s="1" t="s">
        <v>161</v>
      </c>
      <c r="CA2" s="1" t="s">
        <v>162</v>
      </c>
      <c r="CB2" s="1" t="s">
        <v>139</v>
      </c>
      <c r="CC2" s="1" t="s">
        <v>139</v>
      </c>
      <c r="CJ2" s="1" t="s">
        <v>139</v>
      </c>
      <c r="CK2" s="1" t="s">
        <v>139</v>
      </c>
      <c r="CL2" s="1" t="s">
        <v>139</v>
      </c>
      <c r="CM2" s="1" t="s">
        <v>139</v>
      </c>
      <c r="CN2" s="1" t="s">
        <v>139</v>
      </c>
      <c r="CO2" s="1" t="s">
        <v>139</v>
      </c>
      <c r="CP2" s="1" t="s">
        <v>139</v>
      </c>
      <c r="CQ2" s="1" t="s">
        <v>139</v>
      </c>
      <c r="CR2" s="1" t="s">
        <v>138</v>
      </c>
      <c r="CS2" s="1" t="s">
        <v>138</v>
      </c>
      <c r="CT2" s="1" t="s">
        <v>139</v>
      </c>
      <c r="CU2" s="1" t="s">
        <v>139</v>
      </c>
      <c r="CV2" s="1" t="s">
        <v>139</v>
      </c>
      <c r="CW2" s="1" t="s">
        <v>139</v>
      </c>
      <c r="CX2" s="1" t="s">
        <v>139</v>
      </c>
      <c r="CY2" s="1" t="s">
        <v>138</v>
      </c>
      <c r="CZ2" s="1" t="s">
        <v>138</v>
      </c>
      <c r="DA2" s="1" t="s">
        <v>139</v>
      </c>
      <c r="DB2" s="1" t="s">
        <v>139</v>
      </c>
      <c r="DC2" s="1" t="s">
        <v>138</v>
      </c>
      <c r="DF2" s="1" t="s">
        <v>139</v>
      </c>
      <c r="DG2" s="1" t="s">
        <v>139</v>
      </c>
      <c r="DH2" s="1" t="s">
        <v>139</v>
      </c>
      <c r="DI2" s="1" t="s">
        <v>139</v>
      </c>
      <c r="DJ2" s="1" t="s">
        <v>139</v>
      </c>
      <c r="DK2" s="1" t="s">
        <v>139</v>
      </c>
      <c r="DL2" s="1" t="s">
        <v>139</v>
      </c>
      <c r="DM2" s="1" t="s">
        <v>139</v>
      </c>
      <c r="DN2" s="1" t="s">
        <v>139</v>
      </c>
      <c r="DO2" s="1" t="s">
        <v>139</v>
      </c>
      <c r="DP2" s="1" t="s">
        <v>139</v>
      </c>
      <c r="DQ2" s="1" t="s">
        <v>163</v>
      </c>
      <c r="DR2" s="1" t="s">
        <v>139</v>
      </c>
      <c r="DS2" s="1" t="s">
        <v>164</v>
      </c>
      <c r="DT2" s="1" t="s">
        <v>138</v>
      </c>
      <c r="DW2" s="1" t="s">
        <v>138</v>
      </c>
      <c r="DX2" s="1" t="s">
        <v>165</v>
      </c>
      <c r="DY2" s="1" t="s">
        <v>166</v>
      </c>
      <c r="DZ2" s="1" t="s">
        <v>167</v>
      </c>
      <c r="EA2" s="1" t="s">
        <v>168</v>
      </c>
      <c r="EC2" s="1" t="s">
        <v>169</v>
      </c>
    </row>
    <row r="3" spans="1:133" ht="12.75" hidden="1" x14ac:dyDescent="0.2">
      <c r="A3" s="1" t="s">
        <v>170</v>
      </c>
      <c r="B3" s="1" t="s">
        <v>132</v>
      </c>
      <c r="C3" s="1" t="s">
        <v>133</v>
      </c>
      <c r="D3" s="1" t="s">
        <v>134</v>
      </c>
      <c r="E3" s="1" t="s">
        <v>135</v>
      </c>
      <c r="F3" s="1">
        <v>42</v>
      </c>
      <c r="G3" s="1" t="s">
        <v>136</v>
      </c>
      <c r="H3" s="1" t="s">
        <v>171</v>
      </c>
      <c r="I3" s="1" t="s">
        <v>172</v>
      </c>
      <c r="J3" s="1" t="s">
        <v>138</v>
      </c>
      <c r="M3" s="1" t="s">
        <v>139</v>
      </c>
      <c r="N3" s="1" t="s">
        <v>140</v>
      </c>
      <c r="P3" s="1" t="s">
        <v>141</v>
      </c>
      <c r="Q3" s="1" t="s">
        <v>173</v>
      </c>
      <c r="R3" s="1" t="s">
        <v>138</v>
      </c>
      <c r="S3" s="1" t="s">
        <v>138</v>
      </c>
      <c r="U3" s="1" t="s">
        <v>143</v>
      </c>
      <c r="V3" s="1" t="s">
        <v>144</v>
      </c>
      <c r="X3" s="1" t="s">
        <v>145</v>
      </c>
      <c r="Y3" s="1" t="s">
        <v>174</v>
      </c>
      <c r="Z3" s="1" t="s">
        <v>146</v>
      </c>
      <c r="AA3" s="1" t="s">
        <v>143</v>
      </c>
      <c r="AB3" s="1" t="s">
        <v>138</v>
      </c>
      <c r="AD3" s="1" t="s">
        <v>147</v>
      </c>
      <c r="AE3" s="1" t="s">
        <v>148</v>
      </c>
      <c r="AF3" s="1" t="s">
        <v>148</v>
      </c>
      <c r="AG3" s="1" t="s">
        <v>148</v>
      </c>
      <c r="AH3" s="1" t="s">
        <v>148</v>
      </c>
      <c r="AI3" s="1" t="s">
        <v>148</v>
      </c>
      <c r="AJ3" s="1" t="s">
        <v>175</v>
      </c>
      <c r="AK3" s="1" t="s">
        <v>176</v>
      </c>
      <c r="AS3" s="1" t="s">
        <v>139</v>
      </c>
      <c r="AT3" s="1" t="s">
        <v>149</v>
      </c>
      <c r="AX3" s="1" t="s">
        <v>139</v>
      </c>
      <c r="AY3" s="1" t="s">
        <v>151</v>
      </c>
      <c r="AZ3" s="1" t="s">
        <v>151</v>
      </c>
      <c r="BA3" s="1" t="s">
        <v>151</v>
      </c>
      <c r="BB3" s="1" t="s">
        <v>151</v>
      </c>
      <c r="BC3" s="1" t="s">
        <v>151</v>
      </c>
      <c r="BF3" s="1" t="s">
        <v>177</v>
      </c>
      <c r="BI3" s="1" t="s">
        <v>153</v>
      </c>
      <c r="BL3" s="1" t="s">
        <v>154</v>
      </c>
      <c r="BM3" s="1" t="s">
        <v>155</v>
      </c>
      <c r="BN3" s="1" t="s">
        <v>156</v>
      </c>
      <c r="BO3" s="1" t="s">
        <v>139</v>
      </c>
      <c r="BP3" s="1" t="s">
        <v>139</v>
      </c>
      <c r="BQ3" s="1" t="s">
        <v>157</v>
      </c>
      <c r="BR3" s="1" t="s">
        <v>158</v>
      </c>
      <c r="BT3" s="1" t="s">
        <v>138</v>
      </c>
      <c r="BU3" s="1" t="s">
        <v>139</v>
      </c>
      <c r="BV3" s="1" t="s">
        <v>139</v>
      </c>
      <c r="BW3" s="1" t="s">
        <v>159</v>
      </c>
      <c r="BX3" s="1" t="s">
        <v>139</v>
      </c>
      <c r="BY3" s="1" t="s">
        <v>178</v>
      </c>
      <c r="BZ3" s="1" t="s">
        <v>161</v>
      </c>
      <c r="CA3" s="1" t="s">
        <v>162</v>
      </c>
      <c r="CB3" s="1" t="s">
        <v>139</v>
      </c>
      <c r="CC3" s="1" t="s">
        <v>139</v>
      </c>
      <c r="CD3" s="1" t="s">
        <v>139</v>
      </c>
      <c r="CH3" s="1" t="s">
        <v>139</v>
      </c>
      <c r="CJ3" s="1" t="s">
        <v>139</v>
      </c>
      <c r="CK3" s="1" t="s">
        <v>139</v>
      </c>
      <c r="CL3" s="1" t="s">
        <v>139</v>
      </c>
      <c r="CM3" s="1" t="s">
        <v>139</v>
      </c>
      <c r="CN3" s="1" t="s">
        <v>139</v>
      </c>
      <c r="CO3" s="1" t="s">
        <v>139</v>
      </c>
      <c r="CP3" s="1" t="s">
        <v>139</v>
      </c>
      <c r="CQ3" s="1" t="s">
        <v>139</v>
      </c>
      <c r="CR3" s="1" t="s">
        <v>138</v>
      </c>
      <c r="CS3" s="1" t="s">
        <v>138</v>
      </c>
      <c r="CT3" s="1" t="s">
        <v>139</v>
      </c>
      <c r="CU3" s="1" t="s">
        <v>139</v>
      </c>
      <c r="CV3" s="1" t="s">
        <v>138</v>
      </c>
      <c r="CW3" s="1" t="s">
        <v>138</v>
      </c>
      <c r="CX3" s="1" t="s">
        <v>138</v>
      </c>
      <c r="CY3" s="1" t="s">
        <v>138</v>
      </c>
      <c r="CZ3" s="1" t="s">
        <v>138</v>
      </c>
      <c r="DA3" s="1" t="s">
        <v>139</v>
      </c>
      <c r="DB3" s="1" t="s">
        <v>138</v>
      </c>
      <c r="DC3" s="1" t="s">
        <v>138</v>
      </c>
      <c r="DF3" s="1" t="s">
        <v>139</v>
      </c>
      <c r="DG3" s="1" t="s">
        <v>139</v>
      </c>
      <c r="DH3" s="1" t="s">
        <v>139</v>
      </c>
      <c r="DI3" s="1" t="s">
        <v>139</v>
      </c>
      <c r="DJ3" s="1" t="s">
        <v>139</v>
      </c>
      <c r="DK3" s="1" t="s">
        <v>139</v>
      </c>
      <c r="DL3" s="1" t="s">
        <v>139</v>
      </c>
      <c r="DM3" s="1" t="s">
        <v>139</v>
      </c>
      <c r="DN3" s="1" t="s">
        <v>139</v>
      </c>
      <c r="DO3" s="1" t="s">
        <v>139</v>
      </c>
      <c r="DP3" s="1" t="s">
        <v>139</v>
      </c>
      <c r="DQ3" s="1" t="s">
        <v>163</v>
      </c>
      <c r="DR3" s="1" t="s">
        <v>138</v>
      </c>
      <c r="DS3" s="1" t="s">
        <v>164</v>
      </c>
      <c r="DT3" s="1" t="s">
        <v>138</v>
      </c>
      <c r="DW3" s="1" t="s">
        <v>138</v>
      </c>
      <c r="DX3" s="1" t="s">
        <v>165</v>
      </c>
      <c r="DZ3" s="1" t="s">
        <v>179</v>
      </c>
      <c r="EA3" s="1" t="s">
        <v>180</v>
      </c>
    </row>
    <row r="4" spans="1:133" ht="12.75" hidden="1" x14ac:dyDescent="0.2">
      <c r="A4" s="1" t="s">
        <v>181</v>
      </c>
      <c r="B4" s="1" t="s">
        <v>182</v>
      </c>
      <c r="C4" s="1" t="s">
        <v>133</v>
      </c>
      <c r="D4" s="1" t="s">
        <v>183</v>
      </c>
      <c r="E4" s="1" t="s">
        <v>135</v>
      </c>
      <c r="F4" s="1">
        <v>29</v>
      </c>
      <c r="G4" s="1" t="s">
        <v>136</v>
      </c>
      <c r="H4" s="1" t="s">
        <v>171</v>
      </c>
      <c r="I4" s="1" t="s">
        <v>172</v>
      </c>
      <c r="J4" s="1" t="s">
        <v>138</v>
      </c>
      <c r="M4" s="1" t="s">
        <v>139</v>
      </c>
      <c r="N4" s="1" t="s">
        <v>140</v>
      </c>
      <c r="P4" s="1" t="s">
        <v>141</v>
      </c>
      <c r="Q4" s="1" t="s">
        <v>142</v>
      </c>
      <c r="R4" s="1" t="s">
        <v>138</v>
      </c>
      <c r="S4" s="1" t="s">
        <v>139</v>
      </c>
      <c r="U4" s="1" t="s">
        <v>143</v>
      </c>
      <c r="V4" s="1" t="s">
        <v>144</v>
      </c>
      <c r="X4" s="1" t="s">
        <v>145</v>
      </c>
      <c r="Z4" s="1" t="s">
        <v>184</v>
      </c>
      <c r="AD4" s="1" t="s">
        <v>147</v>
      </c>
      <c r="AE4" s="1" t="s">
        <v>148</v>
      </c>
      <c r="AF4" s="1" t="s">
        <v>148</v>
      </c>
      <c r="AG4" s="1" t="s">
        <v>148</v>
      </c>
      <c r="AH4" s="1" t="s">
        <v>148</v>
      </c>
      <c r="AI4" s="1" t="s">
        <v>148</v>
      </c>
      <c r="AS4" s="1" t="s">
        <v>139</v>
      </c>
      <c r="AT4" s="1" t="s">
        <v>149</v>
      </c>
      <c r="AX4" s="1" t="s">
        <v>139</v>
      </c>
      <c r="AY4" s="1" t="s">
        <v>151</v>
      </c>
      <c r="AZ4" s="1" t="s">
        <v>151</v>
      </c>
      <c r="BA4" s="1" t="s">
        <v>151</v>
      </c>
      <c r="BB4" s="1" t="s">
        <v>151</v>
      </c>
      <c r="BC4" s="1" t="s">
        <v>151</v>
      </c>
      <c r="BF4" s="1" t="s">
        <v>185</v>
      </c>
      <c r="BI4" s="1" t="s">
        <v>153</v>
      </c>
      <c r="BL4" s="1" t="s">
        <v>154</v>
      </c>
      <c r="BM4" s="1" t="s">
        <v>155</v>
      </c>
      <c r="BN4" s="1" t="s">
        <v>156</v>
      </c>
      <c r="BO4" s="1" t="s">
        <v>139</v>
      </c>
      <c r="BP4" s="1" t="s">
        <v>139</v>
      </c>
      <c r="BQ4" s="1" t="s">
        <v>157</v>
      </c>
      <c r="BR4" s="1" t="s">
        <v>158</v>
      </c>
      <c r="BU4" s="1" t="s">
        <v>139</v>
      </c>
      <c r="BV4" s="1" t="s">
        <v>139</v>
      </c>
      <c r="BW4" s="1" t="s">
        <v>186</v>
      </c>
      <c r="BX4" s="1" t="s">
        <v>139</v>
      </c>
      <c r="BY4" s="1" t="s">
        <v>160</v>
      </c>
      <c r="BZ4" s="1" t="s">
        <v>161</v>
      </c>
      <c r="CA4" s="1" t="s">
        <v>162</v>
      </c>
      <c r="CB4" s="1" t="s">
        <v>139</v>
      </c>
      <c r="CC4" s="1" t="s">
        <v>139</v>
      </c>
      <c r="CD4" s="1" t="s">
        <v>139</v>
      </c>
      <c r="CJ4" s="1" t="s">
        <v>139</v>
      </c>
      <c r="CK4" s="1" t="s">
        <v>139</v>
      </c>
      <c r="CL4" s="1" t="s">
        <v>139</v>
      </c>
      <c r="CM4" s="1" t="s">
        <v>139</v>
      </c>
      <c r="CN4" s="1" t="s">
        <v>139</v>
      </c>
      <c r="CO4" s="1" t="s">
        <v>139</v>
      </c>
      <c r="CP4" s="1" t="s">
        <v>139</v>
      </c>
      <c r="CQ4" s="1" t="s">
        <v>139</v>
      </c>
      <c r="CR4" s="1" t="s">
        <v>139</v>
      </c>
      <c r="CS4" s="1" t="s">
        <v>139</v>
      </c>
      <c r="CT4" s="1" t="s">
        <v>138</v>
      </c>
      <c r="CU4" s="1" t="s">
        <v>139</v>
      </c>
      <c r="CV4" s="1" t="s">
        <v>139</v>
      </c>
      <c r="CW4" s="1" t="s">
        <v>139</v>
      </c>
      <c r="CX4" s="1" t="s">
        <v>138</v>
      </c>
      <c r="CY4" s="1" t="s">
        <v>138</v>
      </c>
      <c r="CZ4" s="1" t="s">
        <v>138</v>
      </c>
      <c r="DA4" s="1" t="s">
        <v>138</v>
      </c>
      <c r="DB4" s="1" t="s">
        <v>138</v>
      </c>
      <c r="DC4" s="1" t="s">
        <v>138</v>
      </c>
      <c r="DF4" s="1" t="s">
        <v>139</v>
      </c>
      <c r="DG4" s="1" t="s">
        <v>139</v>
      </c>
      <c r="DH4" s="1" t="s">
        <v>139</v>
      </c>
      <c r="DI4" s="1" t="s">
        <v>139</v>
      </c>
      <c r="DJ4" s="1" t="s">
        <v>139</v>
      </c>
      <c r="DK4" s="1" t="s">
        <v>139</v>
      </c>
      <c r="DL4" s="1" t="s">
        <v>139</v>
      </c>
      <c r="DM4" s="1" t="s">
        <v>139</v>
      </c>
      <c r="DN4" s="1" t="s">
        <v>139</v>
      </c>
      <c r="DO4" s="1" t="s">
        <v>139</v>
      </c>
      <c r="DP4" s="1" t="s">
        <v>138</v>
      </c>
      <c r="DQ4" s="1" t="s">
        <v>163</v>
      </c>
      <c r="DR4" s="1" t="s">
        <v>138</v>
      </c>
      <c r="DS4" s="1" t="s">
        <v>164</v>
      </c>
      <c r="DT4" s="1" t="s">
        <v>138</v>
      </c>
      <c r="DV4" s="1" t="s">
        <v>187</v>
      </c>
      <c r="DX4" s="1" t="s">
        <v>165</v>
      </c>
      <c r="DY4" s="1" t="s">
        <v>188</v>
      </c>
      <c r="DZ4" s="1" t="s">
        <v>189</v>
      </c>
      <c r="EA4" s="1" t="s">
        <v>180</v>
      </c>
    </row>
    <row r="5" spans="1:133" ht="12.75" hidden="1" x14ac:dyDescent="0.2">
      <c r="A5" s="1" t="s">
        <v>190</v>
      </c>
      <c r="B5" s="1" t="s">
        <v>191</v>
      </c>
      <c r="C5" s="1" t="s">
        <v>133</v>
      </c>
      <c r="D5" s="1" t="s">
        <v>183</v>
      </c>
      <c r="E5" s="1" t="s">
        <v>135</v>
      </c>
      <c r="F5" s="1">
        <v>30</v>
      </c>
      <c r="G5" s="1" t="s">
        <v>136</v>
      </c>
      <c r="H5" s="1" t="s">
        <v>171</v>
      </c>
      <c r="I5" s="1" t="s">
        <v>137</v>
      </c>
      <c r="J5" s="1" t="s">
        <v>138</v>
      </c>
      <c r="M5" s="1" t="s">
        <v>139</v>
      </c>
      <c r="N5" s="1" t="s">
        <v>140</v>
      </c>
      <c r="P5" s="1" t="s">
        <v>141</v>
      </c>
      <c r="Q5" s="1" t="s">
        <v>142</v>
      </c>
      <c r="R5" s="1" t="s">
        <v>138</v>
      </c>
      <c r="S5" s="1" t="s">
        <v>139</v>
      </c>
      <c r="U5" s="1" t="s">
        <v>143</v>
      </c>
      <c r="V5" s="1" t="s">
        <v>144</v>
      </c>
      <c r="Z5" s="1" t="s">
        <v>192</v>
      </c>
      <c r="AA5" s="1" t="s">
        <v>143</v>
      </c>
      <c r="AB5" s="1" t="s">
        <v>138</v>
      </c>
      <c r="AD5" s="1" t="s">
        <v>147</v>
      </c>
      <c r="AE5" s="1" t="s">
        <v>148</v>
      </c>
      <c r="AF5" s="1" t="s">
        <v>148</v>
      </c>
      <c r="AG5" s="1" t="s">
        <v>148</v>
      </c>
      <c r="AH5" s="1" t="s">
        <v>148</v>
      </c>
      <c r="AI5" s="1" t="s">
        <v>148</v>
      </c>
      <c r="AS5" s="1" t="s">
        <v>139</v>
      </c>
      <c r="AT5" s="1" t="s">
        <v>149</v>
      </c>
      <c r="AX5" s="1" t="s">
        <v>139</v>
      </c>
      <c r="AY5" s="1" t="s">
        <v>151</v>
      </c>
      <c r="AZ5" s="1" t="s">
        <v>151</v>
      </c>
      <c r="BA5" s="1" t="s">
        <v>151</v>
      </c>
      <c r="BB5" s="1" t="s">
        <v>151</v>
      </c>
      <c r="BC5" s="1" t="s">
        <v>151</v>
      </c>
      <c r="BF5" s="1" t="s">
        <v>193</v>
      </c>
      <c r="BI5" s="1" t="s">
        <v>153</v>
      </c>
      <c r="BL5" s="1" t="s">
        <v>154</v>
      </c>
      <c r="BM5" s="1" t="s">
        <v>155</v>
      </c>
      <c r="BN5" s="1" t="s">
        <v>156</v>
      </c>
      <c r="BO5" s="1" t="s">
        <v>139</v>
      </c>
      <c r="BP5" s="1" t="s">
        <v>139</v>
      </c>
      <c r="BQ5" s="1" t="s">
        <v>157</v>
      </c>
      <c r="BR5" s="1" t="s">
        <v>158</v>
      </c>
      <c r="BU5" s="1" t="s">
        <v>139</v>
      </c>
      <c r="BV5" s="1" t="s">
        <v>139</v>
      </c>
      <c r="BW5" s="1" t="s">
        <v>194</v>
      </c>
      <c r="BX5" s="1" t="s">
        <v>139</v>
      </c>
      <c r="BY5" s="1" t="s">
        <v>160</v>
      </c>
      <c r="BZ5" s="1" t="s">
        <v>195</v>
      </c>
      <c r="CA5" s="1" t="s">
        <v>162</v>
      </c>
      <c r="CB5" s="1" t="s">
        <v>139</v>
      </c>
      <c r="CC5" s="1" t="s">
        <v>139</v>
      </c>
      <c r="CE5" s="1" t="s">
        <v>139</v>
      </c>
      <c r="CJ5" s="1" t="s">
        <v>139</v>
      </c>
      <c r="CK5" s="1" t="s">
        <v>139</v>
      </c>
      <c r="CL5" s="1" t="s">
        <v>139</v>
      </c>
      <c r="CM5" s="1" t="s">
        <v>139</v>
      </c>
      <c r="CN5" s="1" t="s">
        <v>139</v>
      </c>
      <c r="CP5" s="1" t="s">
        <v>139</v>
      </c>
      <c r="CQ5" s="1" t="s">
        <v>139</v>
      </c>
      <c r="CR5" s="1" t="s">
        <v>138</v>
      </c>
      <c r="CS5" s="1" t="s">
        <v>138</v>
      </c>
      <c r="CT5" s="1" t="s">
        <v>138</v>
      </c>
      <c r="CU5" s="1" t="s">
        <v>139</v>
      </c>
      <c r="CV5" s="1" t="s">
        <v>139</v>
      </c>
      <c r="CW5" s="1" t="s">
        <v>138</v>
      </c>
      <c r="CX5" s="1" t="s">
        <v>138</v>
      </c>
      <c r="CY5" s="1" t="s">
        <v>138</v>
      </c>
      <c r="CZ5" s="1" t="s">
        <v>138</v>
      </c>
      <c r="DA5" s="1" t="s">
        <v>138</v>
      </c>
      <c r="DB5" s="1" t="s">
        <v>138</v>
      </c>
      <c r="DC5" s="1" t="s">
        <v>138</v>
      </c>
      <c r="DF5" s="1" t="s">
        <v>139</v>
      </c>
      <c r="DG5" s="1" t="s">
        <v>139</v>
      </c>
      <c r="DH5" s="1" t="s">
        <v>139</v>
      </c>
      <c r="DI5" s="1" t="s">
        <v>139</v>
      </c>
      <c r="DJ5" s="1" t="s">
        <v>139</v>
      </c>
      <c r="DK5" s="1" t="s">
        <v>139</v>
      </c>
      <c r="DL5" s="1" t="s">
        <v>139</v>
      </c>
      <c r="DM5" s="1" t="s">
        <v>139</v>
      </c>
      <c r="DN5" s="1" t="s">
        <v>139</v>
      </c>
      <c r="DO5" s="1" t="s">
        <v>139</v>
      </c>
      <c r="DP5" s="1" t="s">
        <v>139</v>
      </c>
      <c r="DQ5" s="1" t="s">
        <v>163</v>
      </c>
      <c r="DR5" s="1" t="s">
        <v>138</v>
      </c>
      <c r="DS5" s="1" t="s">
        <v>164</v>
      </c>
      <c r="DT5" s="1" t="s">
        <v>138</v>
      </c>
      <c r="DV5" s="1" t="s">
        <v>187</v>
      </c>
      <c r="DW5" s="1" t="s">
        <v>138</v>
      </c>
      <c r="DX5" s="1" t="s">
        <v>165</v>
      </c>
      <c r="DY5" s="1" t="s">
        <v>196</v>
      </c>
      <c r="DZ5" s="1" t="s">
        <v>197</v>
      </c>
      <c r="EA5" s="1" t="s">
        <v>180</v>
      </c>
    </row>
    <row r="6" spans="1:133" ht="12.75" hidden="1" x14ac:dyDescent="0.2">
      <c r="A6" s="1" t="s">
        <v>198</v>
      </c>
      <c r="B6" s="1" t="s">
        <v>199</v>
      </c>
      <c r="C6" s="1" t="s">
        <v>133</v>
      </c>
      <c r="D6" s="1" t="s">
        <v>183</v>
      </c>
      <c r="E6" s="1" t="s">
        <v>200</v>
      </c>
      <c r="F6" s="1">
        <v>28</v>
      </c>
      <c r="G6" s="1" t="s">
        <v>201</v>
      </c>
      <c r="H6" s="1" t="s">
        <v>202</v>
      </c>
      <c r="I6" s="1" t="s">
        <v>172</v>
      </c>
      <c r="J6" s="1" t="s">
        <v>138</v>
      </c>
      <c r="L6" s="1" t="s">
        <v>203</v>
      </c>
      <c r="M6" s="1" t="s">
        <v>139</v>
      </c>
      <c r="N6" s="1" t="s">
        <v>140</v>
      </c>
      <c r="O6" s="1" t="s">
        <v>204</v>
      </c>
      <c r="P6" s="1" t="s">
        <v>205</v>
      </c>
      <c r="Q6" s="1" t="s">
        <v>173</v>
      </c>
      <c r="R6" s="1" t="s">
        <v>206</v>
      </c>
      <c r="S6" s="1" t="s">
        <v>139</v>
      </c>
      <c r="U6" s="1" t="s">
        <v>207</v>
      </c>
      <c r="V6" s="1" t="s">
        <v>208</v>
      </c>
      <c r="W6" s="1" t="s">
        <v>144</v>
      </c>
      <c r="X6" s="1" t="s">
        <v>209</v>
      </c>
      <c r="Y6" s="1" t="s">
        <v>210</v>
      </c>
      <c r="Z6" s="1" t="s">
        <v>211</v>
      </c>
      <c r="AA6" s="1" t="s">
        <v>212</v>
      </c>
      <c r="AB6" s="1" t="s">
        <v>138</v>
      </c>
      <c r="AD6" s="1" t="s">
        <v>213</v>
      </c>
      <c r="AE6" s="1" t="s">
        <v>214</v>
      </c>
      <c r="AF6" s="1" t="s">
        <v>215</v>
      </c>
      <c r="AL6" s="1" t="s">
        <v>216</v>
      </c>
      <c r="AM6" s="1" t="s">
        <v>217</v>
      </c>
      <c r="AS6" s="1" t="s">
        <v>139</v>
      </c>
      <c r="AT6" s="1" t="s">
        <v>218</v>
      </c>
      <c r="AU6" s="1" t="s">
        <v>219</v>
      </c>
      <c r="AV6" s="1" t="s">
        <v>138</v>
      </c>
      <c r="AW6" s="1" t="s">
        <v>139</v>
      </c>
      <c r="AY6" s="1" t="s">
        <v>220</v>
      </c>
      <c r="AZ6" s="1" t="s">
        <v>220</v>
      </c>
      <c r="BA6" s="1" t="s">
        <v>220</v>
      </c>
      <c r="BB6" s="1" t="s">
        <v>220</v>
      </c>
      <c r="BC6" s="1" t="s">
        <v>220</v>
      </c>
      <c r="BF6" s="1" t="s">
        <v>221</v>
      </c>
      <c r="BG6" s="1" t="s">
        <v>222</v>
      </c>
      <c r="BH6" s="1" t="s">
        <v>138</v>
      </c>
      <c r="BI6" s="1" t="s">
        <v>153</v>
      </c>
      <c r="BL6" s="1" t="s">
        <v>154</v>
      </c>
      <c r="BM6" s="1" t="s">
        <v>223</v>
      </c>
      <c r="BN6" s="1" t="s">
        <v>156</v>
      </c>
      <c r="BO6" s="1" t="s">
        <v>139</v>
      </c>
      <c r="BP6" s="1" t="s">
        <v>139</v>
      </c>
      <c r="BQ6" s="1" t="s">
        <v>224</v>
      </c>
      <c r="BR6" s="1" t="s">
        <v>158</v>
      </c>
      <c r="BS6" s="1" t="s">
        <v>154</v>
      </c>
      <c r="BT6" s="1" t="s">
        <v>138</v>
      </c>
      <c r="BU6" s="1" t="s">
        <v>139</v>
      </c>
      <c r="BV6" s="1" t="s">
        <v>139</v>
      </c>
      <c r="BW6" s="1" t="s">
        <v>225</v>
      </c>
      <c r="BX6" s="1" t="s">
        <v>139</v>
      </c>
      <c r="BY6" s="1" t="s">
        <v>160</v>
      </c>
      <c r="BZ6" s="1" t="s">
        <v>226</v>
      </c>
      <c r="CA6" s="1" t="s">
        <v>162</v>
      </c>
      <c r="CB6" s="1" t="s">
        <v>139</v>
      </c>
      <c r="CC6" s="1" t="s">
        <v>139</v>
      </c>
      <c r="CD6" s="1" t="s">
        <v>139</v>
      </c>
      <c r="CJ6" s="1" t="s">
        <v>138</v>
      </c>
      <c r="CK6" s="1" t="s">
        <v>139</v>
      </c>
      <c r="CL6" s="1" t="s">
        <v>139</v>
      </c>
      <c r="CM6" s="1" t="s">
        <v>139</v>
      </c>
      <c r="CN6" s="1" t="s">
        <v>139</v>
      </c>
      <c r="CO6" s="1" t="s">
        <v>138</v>
      </c>
      <c r="CP6" s="1" t="s">
        <v>138</v>
      </c>
      <c r="CQ6" s="1" t="s">
        <v>139</v>
      </c>
      <c r="CR6" s="1" t="s">
        <v>139</v>
      </c>
      <c r="CS6" s="1" t="s">
        <v>139</v>
      </c>
      <c r="CT6" s="1" t="s">
        <v>139</v>
      </c>
      <c r="CU6" s="1" t="s">
        <v>139</v>
      </c>
      <c r="CV6" s="1" t="s">
        <v>138</v>
      </c>
      <c r="CW6" s="1" t="s">
        <v>138</v>
      </c>
      <c r="CX6" s="1" t="s">
        <v>138</v>
      </c>
      <c r="CY6" s="1" t="s">
        <v>138</v>
      </c>
      <c r="CZ6" s="1" t="s">
        <v>138</v>
      </c>
      <c r="DA6" s="1" t="s">
        <v>139</v>
      </c>
      <c r="DB6" s="1" t="s">
        <v>138</v>
      </c>
      <c r="DC6" s="1" t="s">
        <v>138</v>
      </c>
      <c r="DF6" s="1" t="s">
        <v>139</v>
      </c>
      <c r="DG6" s="1" t="s">
        <v>139</v>
      </c>
      <c r="DH6" s="1" t="s">
        <v>139</v>
      </c>
      <c r="DI6" s="1" t="s">
        <v>138</v>
      </c>
      <c r="DJ6" s="1" t="s">
        <v>138</v>
      </c>
      <c r="DK6" s="1" t="s">
        <v>138</v>
      </c>
      <c r="DL6" s="1" t="s">
        <v>138</v>
      </c>
      <c r="DM6" s="1" t="s">
        <v>138</v>
      </c>
      <c r="DN6" s="1" t="s">
        <v>139</v>
      </c>
      <c r="DO6" s="1" t="s">
        <v>138</v>
      </c>
      <c r="DP6" s="1" t="s">
        <v>139</v>
      </c>
      <c r="DQ6" s="1" t="s">
        <v>227</v>
      </c>
      <c r="DR6" s="1" t="s">
        <v>139</v>
      </c>
      <c r="DS6" s="1" t="s">
        <v>228</v>
      </c>
      <c r="DT6" s="1" t="s">
        <v>139</v>
      </c>
      <c r="DU6" s="1" t="s">
        <v>229</v>
      </c>
      <c r="DV6" s="1" t="s">
        <v>230</v>
      </c>
      <c r="DW6" s="1" t="s">
        <v>138</v>
      </c>
      <c r="DX6" s="1" t="s">
        <v>165</v>
      </c>
      <c r="DY6" s="1" t="s">
        <v>231</v>
      </c>
      <c r="DZ6" s="1" t="s">
        <v>232</v>
      </c>
      <c r="EA6" s="1" t="s">
        <v>233</v>
      </c>
    </row>
    <row r="7" spans="1:133" ht="12.75" hidden="1" x14ac:dyDescent="0.2">
      <c r="A7" s="1" t="s">
        <v>234</v>
      </c>
      <c r="B7" s="1" t="s">
        <v>235</v>
      </c>
      <c r="C7" s="1" t="s">
        <v>133</v>
      </c>
      <c r="D7" s="1" t="s">
        <v>236</v>
      </c>
      <c r="E7" s="1" t="s">
        <v>135</v>
      </c>
      <c r="F7" s="1">
        <v>24</v>
      </c>
      <c r="G7" s="1" t="s">
        <v>201</v>
      </c>
      <c r="H7" s="1" t="s">
        <v>202</v>
      </c>
      <c r="I7" s="1" t="s">
        <v>237</v>
      </c>
      <c r="J7" s="1" t="s">
        <v>138</v>
      </c>
      <c r="L7" s="1" t="s">
        <v>203</v>
      </c>
      <c r="N7" s="1" t="s">
        <v>206</v>
      </c>
      <c r="O7" s="1" t="s">
        <v>238</v>
      </c>
      <c r="P7" s="1" t="s">
        <v>205</v>
      </c>
      <c r="Q7" s="1" t="s">
        <v>173</v>
      </c>
      <c r="R7" s="1" t="s">
        <v>206</v>
      </c>
      <c r="S7" s="1" t="s">
        <v>139</v>
      </c>
      <c r="U7" s="1" t="s">
        <v>239</v>
      </c>
      <c r="V7" s="1" t="s">
        <v>240</v>
      </c>
      <c r="W7" s="1" t="s">
        <v>240</v>
      </c>
      <c r="X7" s="1" t="s">
        <v>209</v>
      </c>
      <c r="Y7" s="1" t="s">
        <v>210</v>
      </c>
      <c r="Z7" s="1" t="s">
        <v>211</v>
      </c>
      <c r="AA7" s="1" t="s">
        <v>207</v>
      </c>
      <c r="AB7" s="1" t="s">
        <v>138</v>
      </c>
      <c r="AC7" s="1" t="s">
        <v>241</v>
      </c>
      <c r="AD7" s="1" t="s">
        <v>213</v>
      </c>
      <c r="AE7" s="1" t="s">
        <v>214</v>
      </c>
      <c r="AF7" s="1" t="s">
        <v>175</v>
      </c>
      <c r="AG7" s="1" t="s">
        <v>214</v>
      </c>
      <c r="AH7" s="1" t="s">
        <v>214</v>
      </c>
      <c r="AL7" s="1" t="s">
        <v>242</v>
      </c>
      <c r="AM7" s="1" t="s">
        <v>242</v>
      </c>
      <c r="AN7" s="1" t="s">
        <v>242</v>
      </c>
      <c r="AO7" s="1" t="s">
        <v>242</v>
      </c>
      <c r="AP7" s="1" t="s">
        <v>242</v>
      </c>
      <c r="AS7" s="1" t="s">
        <v>139</v>
      </c>
      <c r="AT7" s="1" t="s">
        <v>243</v>
      </c>
      <c r="AU7" s="1" t="s">
        <v>244</v>
      </c>
      <c r="AV7" s="1" t="s">
        <v>138</v>
      </c>
      <c r="AW7" s="1" t="s">
        <v>139</v>
      </c>
      <c r="AY7" s="1" t="s">
        <v>245</v>
      </c>
      <c r="AZ7" s="1" t="s">
        <v>245</v>
      </c>
      <c r="BA7" s="1" t="s">
        <v>245</v>
      </c>
      <c r="BB7" s="1" t="s">
        <v>245</v>
      </c>
      <c r="BC7" s="1" t="s">
        <v>245</v>
      </c>
      <c r="BF7" s="1" t="s">
        <v>221</v>
      </c>
      <c r="BG7" s="1" t="s">
        <v>246</v>
      </c>
      <c r="BH7" s="1" t="s">
        <v>138</v>
      </c>
      <c r="BI7" s="1" t="s">
        <v>153</v>
      </c>
      <c r="BL7" s="1" t="s">
        <v>154</v>
      </c>
      <c r="BM7" s="1" t="s">
        <v>223</v>
      </c>
      <c r="BN7" s="1" t="s">
        <v>156</v>
      </c>
      <c r="BO7" s="1" t="s">
        <v>139</v>
      </c>
      <c r="BP7" s="1" t="s">
        <v>139</v>
      </c>
      <c r="BQ7" s="1" t="s">
        <v>224</v>
      </c>
      <c r="BR7" s="1" t="s">
        <v>158</v>
      </c>
      <c r="BS7" s="1" t="s">
        <v>154</v>
      </c>
      <c r="BT7" s="1" t="s">
        <v>138</v>
      </c>
      <c r="BU7" s="1" t="s">
        <v>139</v>
      </c>
      <c r="BV7" s="1" t="s">
        <v>139</v>
      </c>
      <c r="BW7" s="1" t="s">
        <v>247</v>
      </c>
      <c r="BX7" s="1" t="s">
        <v>139</v>
      </c>
      <c r="BY7" s="1" t="s">
        <v>248</v>
      </c>
      <c r="BZ7" s="1" t="s">
        <v>249</v>
      </c>
      <c r="CA7" s="1" t="s">
        <v>162</v>
      </c>
      <c r="CC7" s="1" t="s">
        <v>139</v>
      </c>
      <c r="CD7" s="1" t="s">
        <v>139</v>
      </c>
      <c r="CJ7" s="1" t="s">
        <v>139</v>
      </c>
      <c r="CK7" s="1" t="s">
        <v>139</v>
      </c>
      <c r="CL7" s="1" t="s">
        <v>138</v>
      </c>
      <c r="CM7" s="1" t="s">
        <v>139</v>
      </c>
      <c r="CN7" s="1" t="s">
        <v>138</v>
      </c>
      <c r="CO7" s="1" t="s">
        <v>139</v>
      </c>
      <c r="CP7" s="1" t="s">
        <v>138</v>
      </c>
      <c r="CQ7" s="1" t="s">
        <v>139</v>
      </c>
      <c r="CR7" s="1" t="s">
        <v>139</v>
      </c>
      <c r="CS7" s="1" t="s">
        <v>139</v>
      </c>
      <c r="CT7" s="1" t="s">
        <v>138</v>
      </c>
      <c r="CU7" s="1" t="s">
        <v>139</v>
      </c>
      <c r="CV7" s="1" t="s">
        <v>139</v>
      </c>
      <c r="CW7" s="1" t="s">
        <v>139</v>
      </c>
      <c r="CX7" s="1" t="s">
        <v>138</v>
      </c>
      <c r="CY7" s="1" t="s">
        <v>139</v>
      </c>
      <c r="CZ7" s="1" t="s">
        <v>139</v>
      </c>
      <c r="DB7" s="1" t="s">
        <v>138</v>
      </c>
      <c r="DC7" s="1" t="s">
        <v>138</v>
      </c>
      <c r="DF7" s="1" t="s">
        <v>139</v>
      </c>
      <c r="DG7" s="1" t="s">
        <v>139</v>
      </c>
      <c r="DH7" s="1" t="s">
        <v>139</v>
      </c>
      <c r="DI7" s="1" t="s">
        <v>139</v>
      </c>
      <c r="DJ7" s="1" t="s">
        <v>139</v>
      </c>
      <c r="DK7" s="1" t="s">
        <v>138</v>
      </c>
      <c r="DL7" s="1" t="s">
        <v>138</v>
      </c>
      <c r="DM7" s="1" t="s">
        <v>138</v>
      </c>
      <c r="DN7" s="1" t="s">
        <v>138</v>
      </c>
      <c r="DO7" s="1" t="s">
        <v>138</v>
      </c>
      <c r="DQ7" s="1" t="s">
        <v>250</v>
      </c>
      <c r="DR7" s="1" t="s">
        <v>139</v>
      </c>
      <c r="DS7" s="1" t="s">
        <v>228</v>
      </c>
      <c r="DT7" s="1" t="s">
        <v>139</v>
      </c>
      <c r="DU7" s="1" t="s">
        <v>251</v>
      </c>
      <c r="DV7" s="1" t="s">
        <v>252</v>
      </c>
      <c r="DW7" s="1" t="s">
        <v>138</v>
      </c>
      <c r="DX7" s="1" t="s">
        <v>253</v>
      </c>
      <c r="DY7" s="1" t="s">
        <v>254</v>
      </c>
      <c r="DZ7" s="1" t="s">
        <v>255</v>
      </c>
      <c r="EA7" s="1" t="s">
        <v>256</v>
      </c>
    </row>
    <row r="8" spans="1:133" ht="12.75" hidden="1" x14ac:dyDescent="0.2">
      <c r="A8" s="1" t="s">
        <v>257</v>
      </c>
      <c r="B8" s="1" t="s">
        <v>258</v>
      </c>
      <c r="C8" s="1" t="s">
        <v>259</v>
      </c>
      <c r="D8" s="1" t="s">
        <v>236</v>
      </c>
      <c r="E8" s="1" t="s">
        <v>260</v>
      </c>
      <c r="F8" s="1" t="s">
        <v>261</v>
      </c>
      <c r="G8" s="1" t="s">
        <v>262</v>
      </c>
      <c r="H8" s="1" t="s">
        <v>202</v>
      </c>
      <c r="I8" s="1" t="s">
        <v>263</v>
      </c>
      <c r="J8" s="1" t="s">
        <v>138</v>
      </c>
      <c r="M8" s="1" t="s">
        <v>139</v>
      </c>
      <c r="N8" s="1" t="s">
        <v>264</v>
      </c>
      <c r="O8" s="1" t="s">
        <v>204</v>
      </c>
      <c r="P8" s="1" t="s">
        <v>205</v>
      </c>
      <c r="Q8" s="1" t="s">
        <v>173</v>
      </c>
      <c r="R8" s="1" t="s">
        <v>265</v>
      </c>
      <c r="S8" s="1" t="s">
        <v>139</v>
      </c>
      <c r="U8" s="1" t="s">
        <v>266</v>
      </c>
      <c r="V8" s="1" t="s">
        <v>208</v>
      </c>
      <c r="W8" s="1" t="s">
        <v>240</v>
      </c>
      <c r="X8" s="1" t="s">
        <v>209</v>
      </c>
      <c r="Y8" s="1" t="s">
        <v>267</v>
      </c>
      <c r="Z8" s="1" t="s">
        <v>211</v>
      </c>
      <c r="AA8" s="1" t="s">
        <v>266</v>
      </c>
      <c r="AB8" s="1" t="s">
        <v>138</v>
      </c>
      <c r="AD8" s="1" t="s">
        <v>147</v>
      </c>
      <c r="AE8" s="1" t="s">
        <v>175</v>
      </c>
      <c r="AF8" s="1" t="s">
        <v>175</v>
      </c>
      <c r="AG8" s="1" t="s">
        <v>175</v>
      </c>
      <c r="AH8" s="1" t="s">
        <v>175</v>
      </c>
      <c r="AI8" s="1" t="s">
        <v>175</v>
      </c>
      <c r="AL8" s="1" t="s">
        <v>268</v>
      </c>
      <c r="AM8" s="1" t="s">
        <v>268</v>
      </c>
      <c r="AN8" s="1" t="s">
        <v>216</v>
      </c>
      <c r="AO8" s="1" t="s">
        <v>268</v>
      </c>
      <c r="AP8" s="1" t="s">
        <v>268</v>
      </c>
      <c r="AS8" s="1" t="s">
        <v>139</v>
      </c>
      <c r="AT8" s="1" t="s">
        <v>149</v>
      </c>
      <c r="AU8" s="1" t="s">
        <v>244</v>
      </c>
      <c r="AV8" s="1" t="s">
        <v>138</v>
      </c>
      <c r="AW8" s="1" t="s">
        <v>139</v>
      </c>
      <c r="AY8" s="1" t="s">
        <v>220</v>
      </c>
      <c r="AZ8" s="1" t="s">
        <v>220</v>
      </c>
      <c r="BA8" s="1" t="s">
        <v>220</v>
      </c>
      <c r="BB8" s="1" t="s">
        <v>220</v>
      </c>
      <c r="BC8" s="1" t="s">
        <v>220</v>
      </c>
      <c r="BF8" s="1" t="s">
        <v>269</v>
      </c>
      <c r="BG8" s="1" t="s">
        <v>222</v>
      </c>
      <c r="BH8" s="1" t="s">
        <v>138</v>
      </c>
      <c r="BI8" s="1" t="s">
        <v>153</v>
      </c>
      <c r="BL8" s="1" t="s">
        <v>154</v>
      </c>
      <c r="BM8" s="1" t="s">
        <v>155</v>
      </c>
      <c r="BN8" s="1" t="s">
        <v>270</v>
      </c>
      <c r="BO8" s="1" t="s">
        <v>139</v>
      </c>
      <c r="BP8" s="1" t="s">
        <v>138</v>
      </c>
      <c r="BQ8" s="1" t="s">
        <v>157</v>
      </c>
      <c r="BR8" s="1" t="s">
        <v>271</v>
      </c>
      <c r="BS8" s="1" t="s">
        <v>154</v>
      </c>
      <c r="BT8" s="1" t="s">
        <v>138</v>
      </c>
      <c r="BU8" s="1" t="s">
        <v>138</v>
      </c>
      <c r="BV8" s="1" t="s">
        <v>139</v>
      </c>
      <c r="BW8" s="1" t="s">
        <v>272</v>
      </c>
      <c r="BX8" s="1" t="s">
        <v>138</v>
      </c>
      <c r="BY8" s="1" t="s">
        <v>160</v>
      </c>
      <c r="BZ8" s="1" t="s">
        <v>226</v>
      </c>
      <c r="CA8" s="1" t="s">
        <v>162</v>
      </c>
      <c r="CB8" s="1" t="s">
        <v>139</v>
      </c>
      <c r="CC8" s="1" t="s">
        <v>139</v>
      </c>
      <c r="CD8" s="1" t="s">
        <v>139</v>
      </c>
      <c r="CG8" s="1" t="s">
        <v>139</v>
      </c>
      <c r="CJ8" s="1" t="s">
        <v>138</v>
      </c>
      <c r="CK8" s="1" t="s">
        <v>138</v>
      </c>
      <c r="CL8" s="1" t="s">
        <v>139</v>
      </c>
      <c r="CM8" s="1" t="s">
        <v>138</v>
      </c>
      <c r="CN8" s="1" t="s">
        <v>138</v>
      </c>
      <c r="CO8" s="1" t="s">
        <v>138</v>
      </c>
      <c r="CP8" s="1" t="s">
        <v>138</v>
      </c>
      <c r="CQ8" s="1" t="s">
        <v>138</v>
      </c>
      <c r="CR8" s="1" t="s">
        <v>138</v>
      </c>
      <c r="CT8" s="1" t="s">
        <v>138</v>
      </c>
      <c r="CU8" s="1" t="s">
        <v>139</v>
      </c>
      <c r="CV8" s="1" t="s">
        <v>138</v>
      </c>
      <c r="CW8" s="1" t="s">
        <v>138</v>
      </c>
      <c r="CX8" s="1" t="s">
        <v>138</v>
      </c>
      <c r="CY8" s="1" t="s">
        <v>138</v>
      </c>
      <c r="CZ8" s="1" t="s">
        <v>138</v>
      </c>
      <c r="DA8" s="1" t="s">
        <v>138</v>
      </c>
      <c r="DB8" s="1" t="s">
        <v>138</v>
      </c>
      <c r="DC8" s="1" t="s">
        <v>138</v>
      </c>
      <c r="DF8" s="1" t="s">
        <v>139</v>
      </c>
      <c r="DG8" s="1" t="s">
        <v>138</v>
      </c>
      <c r="DH8" s="1" t="s">
        <v>139</v>
      </c>
      <c r="DI8" s="1" t="s">
        <v>138</v>
      </c>
      <c r="DJ8" s="1" t="s">
        <v>138</v>
      </c>
      <c r="DK8" s="1" t="s">
        <v>138</v>
      </c>
      <c r="DL8" s="1" t="s">
        <v>138</v>
      </c>
      <c r="DM8" s="1" t="s">
        <v>138</v>
      </c>
      <c r="DN8" s="1" t="s">
        <v>138</v>
      </c>
      <c r="DQ8" s="1" t="s">
        <v>163</v>
      </c>
      <c r="DR8" s="1" t="s">
        <v>138</v>
      </c>
      <c r="DS8" s="1" t="s">
        <v>228</v>
      </c>
      <c r="DT8" s="1" t="s">
        <v>139</v>
      </c>
      <c r="DU8" s="1" t="s">
        <v>251</v>
      </c>
      <c r="DV8" s="1" t="s">
        <v>230</v>
      </c>
      <c r="DW8" s="1" t="s">
        <v>139</v>
      </c>
      <c r="DY8" s="1" t="s">
        <v>273</v>
      </c>
      <c r="DZ8" s="1" t="s">
        <v>274</v>
      </c>
      <c r="EA8" s="1" t="s">
        <v>275</v>
      </c>
    </row>
    <row r="9" spans="1:133" ht="12.75" hidden="1" x14ac:dyDescent="0.2">
      <c r="A9" s="1" t="s">
        <v>276</v>
      </c>
      <c r="B9" s="1" t="s">
        <v>277</v>
      </c>
      <c r="C9" s="1" t="s">
        <v>259</v>
      </c>
      <c r="D9" s="1" t="s">
        <v>183</v>
      </c>
      <c r="E9" s="1" t="s">
        <v>135</v>
      </c>
      <c r="F9" s="1">
        <v>17</v>
      </c>
      <c r="G9" s="1" t="s">
        <v>201</v>
      </c>
      <c r="H9" s="1" t="s">
        <v>202</v>
      </c>
      <c r="I9" s="1" t="s">
        <v>237</v>
      </c>
      <c r="J9" s="1" t="s">
        <v>138</v>
      </c>
      <c r="M9" s="1" t="s">
        <v>139</v>
      </c>
      <c r="N9" s="1" t="s">
        <v>278</v>
      </c>
      <c r="O9" s="1" t="s">
        <v>238</v>
      </c>
      <c r="P9" s="1" t="s">
        <v>205</v>
      </c>
      <c r="Q9" s="1" t="s">
        <v>173</v>
      </c>
      <c r="R9" s="1" t="s">
        <v>206</v>
      </c>
      <c r="S9" s="1" t="s">
        <v>138</v>
      </c>
      <c r="U9" s="1" t="s">
        <v>143</v>
      </c>
      <c r="V9" s="1" t="s">
        <v>279</v>
      </c>
      <c r="W9" s="1" t="s">
        <v>240</v>
      </c>
      <c r="X9" s="1" t="s">
        <v>280</v>
      </c>
      <c r="Y9" s="1" t="s">
        <v>281</v>
      </c>
      <c r="Z9" s="1" t="s">
        <v>184</v>
      </c>
      <c r="AA9" s="1" t="s">
        <v>143</v>
      </c>
      <c r="AB9" s="1" t="s">
        <v>138</v>
      </c>
      <c r="AC9" s="1" t="s">
        <v>241</v>
      </c>
      <c r="AD9" s="1" t="s">
        <v>147</v>
      </c>
      <c r="AE9" s="1" t="s">
        <v>214</v>
      </c>
      <c r="AF9" s="1" t="s">
        <v>214</v>
      </c>
      <c r="AG9" s="1" t="s">
        <v>175</v>
      </c>
      <c r="AH9" s="1" t="s">
        <v>215</v>
      </c>
      <c r="AI9" s="1" t="s">
        <v>175</v>
      </c>
      <c r="AL9" s="1" t="s">
        <v>216</v>
      </c>
      <c r="AM9" s="1" t="s">
        <v>242</v>
      </c>
      <c r="AN9" s="1" t="s">
        <v>242</v>
      </c>
      <c r="AO9" s="1" t="s">
        <v>216</v>
      </c>
      <c r="AP9" s="1" t="s">
        <v>242</v>
      </c>
      <c r="AS9" s="1" t="s">
        <v>139</v>
      </c>
      <c r="AT9" s="1" t="s">
        <v>149</v>
      </c>
      <c r="AU9" s="1" t="s">
        <v>244</v>
      </c>
      <c r="AV9" s="1" t="s">
        <v>138</v>
      </c>
      <c r="AW9" s="1" t="s">
        <v>139</v>
      </c>
      <c r="AY9" s="1" t="s">
        <v>220</v>
      </c>
      <c r="AZ9" s="1" t="s">
        <v>220</v>
      </c>
      <c r="BA9" s="1" t="s">
        <v>220</v>
      </c>
      <c r="BB9" s="1" t="s">
        <v>220</v>
      </c>
      <c r="BC9" s="1" t="s">
        <v>220</v>
      </c>
      <c r="BF9" s="1" t="s">
        <v>221</v>
      </c>
      <c r="BG9" s="1" t="s">
        <v>246</v>
      </c>
      <c r="BH9" s="1" t="s">
        <v>138</v>
      </c>
      <c r="BI9" s="1" t="s">
        <v>153</v>
      </c>
      <c r="BL9" s="1" t="s">
        <v>154</v>
      </c>
      <c r="BM9" s="1" t="s">
        <v>223</v>
      </c>
      <c r="BN9" s="1" t="s">
        <v>270</v>
      </c>
      <c r="BO9" s="1" t="s">
        <v>138</v>
      </c>
      <c r="BP9" s="1" t="s">
        <v>138</v>
      </c>
      <c r="BR9" s="1" t="s">
        <v>282</v>
      </c>
      <c r="BS9" s="1" t="s">
        <v>154</v>
      </c>
      <c r="BT9" s="1" t="s">
        <v>139</v>
      </c>
      <c r="BU9" s="1" t="s">
        <v>139</v>
      </c>
      <c r="BV9" s="1" t="s">
        <v>139</v>
      </c>
      <c r="BW9" s="1" t="s">
        <v>247</v>
      </c>
      <c r="BX9" s="1" t="s">
        <v>138</v>
      </c>
      <c r="BY9" s="1" t="s">
        <v>160</v>
      </c>
      <c r="BZ9" s="1" t="s">
        <v>283</v>
      </c>
      <c r="CA9" s="1" t="s">
        <v>162</v>
      </c>
      <c r="CC9" s="1" t="s">
        <v>139</v>
      </c>
      <c r="CD9" s="1" t="s">
        <v>139</v>
      </c>
      <c r="CJ9" s="1" t="s">
        <v>138</v>
      </c>
      <c r="CK9" s="1" t="s">
        <v>138</v>
      </c>
      <c r="CL9" s="1" t="s">
        <v>138</v>
      </c>
      <c r="CM9" s="1" t="s">
        <v>139</v>
      </c>
      <c r="CN9" s="1" t="s">
        <v>138</v>
      </c>
      <c r="CO9" s="1" t="s">
        <v>138</v>
      </c>
      <c r="CP9" s="1" t="s">
        <v>138</v>
      </c>
      <c r="CQ9" s="1" t="s">
        <v>139</v>
      </c>
      <c r="CR9" s="1" t="s">
        <v>139</v>
      </c>
      <c r="CS9" s="1" t="s">
        <v>139</v>
      </c>
      <c r="CT9" s="1" t="s">
        <v>139</v>
      </c>
      <c r="CU9" s="1" t="s">
        <v>139</v>
      </c>
      <c r="CV9" s="1" t="s">
        <v>138</v>
      </c>
      <c r="CW9" s="1" t="s">
        <v>138</v>
      </c>
      <c r="CX9" s="1" t="s">
        <v>138</v>
      </c>
      <c r="CY9" s="1" t="s">
        <v>138</v>
      </c>
      <c r="CZ9" s="1" t="s">
        <v>138</v>
      </c>
      <c r="DA9" s="1" t="s">
        <v>138</v>
      </c>
      <c r="DB9" s="1" t="s">
        <v>138</v>
      </c>
      <c r="DF9" s="1" t="s">
        <v>139</v>
      </c>
      <c r="DG9" s="1" t="s">
        <v>139</v>
      </c>
      <c r="DH9" s="1" t="s">
        <v>139</v>
      </c>
      <c r="DI9" s="1" t="s">
        <v>138</v>
      </c>
      <c r="DJ9" s="1" t="s">
        <v>138</v>
      </c>
      <c r="DK9" s="1" t="s">
        <v>138</v>
      </c>
      <c r="DL9" s="1" t="s">
        <v>138</v>
      </c>
      <c r="DM9" s="1" t="s">
        <v>138</v>
      </c>
      <c r="DN9" s="1" t="s">
        <v>138</v>
      </c>
      <c r="DO9" s="1" t="s">
        <v>138</v>
      </c>
      <c r="DP9" s="1" t="s">
        <v>138</v>
      </c>
      <c r="DQ9" s="1" t="s">
        <v>250</v>
      </c>
      <c r="DR9" s="1" t="s">
        <v>138</v>
      </c>
      <c r="DS9" s="1" t="s">
        <v>228</v>
      </c>
      <c r="DT9" s="1" t="s">
        <v>139</v>
      </c>
      <c r="DU9" s="1" t="s">
        <v>251</v>
      </c>
      <c r="DV9" s="1" t="s">
        <v>284</v>
      </c>
      <c r="DW9" s="1" t="s">
        <v>138</v>
      </c>
      <c r="DX9" s="1" t="s">
        <v>253</v>
      </c>
      <c r="DY9" s="1" t="s">
        <v>285</v>
      </c>
      <c r="DZ9" s="1" t="s">
        <v>286</v>
      </c>
      <c r="EA9" s="1" t="s">
        <v>287</v>
      </c>
    </row>
    <row r="10" spans="1:133" ht="12.75" hidden="1" x14ac:dyDescent="0.2">
      <c r="A10" s="1" t="s">
        <v>288</v>
      </c>
      <c r="B10" s="1" t="s">
        <v>289</v>
      </c>
      <c r="C10" s="1" t="s">
        <v>259</v>
      </c>
      <c r="D10" s="1" t="s">
        <v>236</v>
      </c>
      <c r="E10" s="1" t="s">
        <v>260</v>
      </c>
      <c r="F10" s="1">
        <v>15</v>
      </c>
      <c r="G10" s="1" t="s">
        <v>290</v>
      </c>
      <c r="H10" s="1" t="s">
        <v>202</v>
      </c>
      <c r="I10" s="1" t="s">
        <v>172</v>
      </c>
      <c r="J10" s="1" t="s">
        <v>138</v>
      </c>
      <c r="M10" s="1" t="s">
        <v>139</v>
      </c>
      <c r="N10" s="1" t="s">
        <v>278</v>
      </c>
      <c r="O10" s="1" t="s">
        <v>204</v>
      </c>
      <c r="P10" s="1" t="s">
        <v>205</v>
      </c>
      <c r="Q10" s="1" t="s">
        <v>173</v>
      </c>
      <c r="R10" s="1" t="s">
        <v>206</v>
      </c>
      <c r="S10" s="1" t="s">
        <v>139</v>
      </c>
      <c r="U10" s="1" t="s">
        <v>143</v>
      </c>
      <c r="V10" s="1" t="s">
        <v>240</v>
      </c>
      <c r="W10" s="1" t="s">
        <v>240</v>
      </c>
      <c r="X10" s="1" t="s">
        <v>280</v>
      </c>
      <c r="Y10" s="1" t="s">
        <v>291</v>
      </c>
      <c r="Z10" s="1" t="s">
        <v>211</v>
      </c>
      <c r="AA10" s="1" t="s">
        <v>143</v>
      </c>
      <c r="AB10" s="1" t="s">
        <v>138</v>
      </c>
      <c r="AC10" s="1" t="s">
        <v>241</v>
      </c>
      <c r="AD10" s="1" t="s">
        <v>147</v>
      </c>
      <c r="AE10" s="1" t="s">
        <v>215</v>
      </c>
      <c r="AF10" s="1" t="s">
        <v>214</v>
      </c>
      <c r="AG10" s="1" t="s">
        <v>214</v>
      </c>
      <c r="AH10" s="1" t="s">
        <v>175</v>
      </c>
      <c r="AI10" s="1" t="s">
        <v>175</v>
      </c>
      <c r="AL10" s="1" t="s">
        <v>216</v>
      </c>
      <c r="AM10" s="1" t="s">
        <v>242</v>
      </c>
      <c r="AN10" s="1" t="s">
        <v>242</v>
      </c>
      <c r="AO10" s="1" t="s">
        <v>242</v>
      </c>
      <c r="AP10" s="1" t="s">
        <v>242</v>
      </c>
      <c r="AS10" s="1" t="s">
        <v>139</v>
      </c>
      <c r="AT10" s="1" t="s">
        <v>243</v>
      </c>
      <c r="AU10" s="1" t="s">
        <v>219</v>
      </c>
      <c r="AV10" s="1" t="s">
        <v>139</v>
      </c>
      <c r="AW10" s="1" t="s">
        <v>138</v>
      </c>
      <c r="AY10" s="1" t="s">
        <v>220</v>
      </c>
      <c r="AZ10" s="1" t="s">
        <v>220</v>
      </c>
      <c r="BA10" s="1" t="s">
        <v>220</v>
      </c>
      <c r="BB10" s="1" t="s">
        <v>220</v>
      </c>
      <c r="BC10" s="1" t="s">
        <v>220</v>
      </c>
      <c r="BF10" s="1" t="s">
        <v>221</v>
      </c>
      <c r="BG10" s="1" t="s">
        <v>246</v>
      </c>
      <c r="BH10" s="1" t="s">
        <v>138</v>
      </c>
      <c r="BI10" s="1" t="s">
        <v>153</v>
      </c>
      <c r="BL10" s="1" t="s">
        <v>154</v>
      </c>
      <c r="BM10" s="1" t="s">
        <v>223</v>
      </c>
      <c r="BN10" s="1" t="s">
        <v>156</v>
      </c>
      <c r="BO10" s="1" t="s">
        <v>138</v>
      </c>
      <c r="BP10" s="1" t="s">
        <v>138</v>
      </c>
      <c r="BR10" s="1" t="s">
        <v>282</v>
      </c>
      <c r="BS10" s="1" t="s">
        <v>154</v>
      </c>
      <c r="BT10" s="1" t="s">
        <v>138</v>
      </c>
      <c r="BU10" s="1" t="s">
        <v>139</v>
      </c>
      <c r="BV10" s="1" t="s">
        <v>139</v>
      </c>
      <c r="BW10" s="1" t="s">
        <v>247</v>
      </c>
      <c r="BX10" s="1" t="s">
        <v>138</v>
      </c>
      <c r="BY10" s="1" t="s">
        <v>160</v>
      </c>
      <c r="BZ10" s="1" t="s">
        <v>283</v>
      </c>
      <c r="CA10" s="1" t="s">
        <v>162</v>
      </c>
      <c r="CC10" s="1" t="s">
        <v>139</v>
      </c>
      <c r="CD10" s="1" t="s">
        <v>139</v>
      </c>
      <c r="CE10" s="1" t="s">
        <v>139</v>
      </c>
      <c r="CG10" s="1" t="s">
        <v>139</v>
      </c>
      <c r="CJ10" s="1" t="s">
        <v>138</v>
      </c>
      <c r="CK10" s="1" t="s">
        <v>139</v>
      </c>
      <c r="CL10" s="1" t="s">
        <v>138</v>
      </c>
      <c r="CM10" s="1" t="s">
        <v>139</v>
      </c>
      <c r="CN10" s="1" t="s">
        <v>139</v>
      </c>
      <c r="CO10" s="1" t="s">
        <v>139</v>
      </c>
      <c r="CP10" s="1" t="s">
        <v>139</v>
      </c>
      <c r="CQ10" s="1" t="s">
        <v>139</v>
      </c>
      <c r="CR10" s="1" t="s">
        <v>138</v>
      </c>
      <c r="CS10" s="1" t="s">
        <v>138</v>
      </c>
      <c r="CT10" s="1" t="s">
        <v>139</v>
      </c>
      <c r="CU10" s="1" t="s">
        <v>139</v>
      </c>
      <c r="CV10" s="1" t="s">
        <v>139</v>
      </c>
      <c r="CW10" s="1" t="s">
        <v>139</v>
      </c>
      <c r="CX10" s="1" t="s">
        <v>138</v>
      </c>
      <c r="CY10" s="1" t="s">
        <v>138</v>
      </c>
      <c r="CZ10" s="1" t="s">
        <v>138</v>
      </c>
      <c r="DA10" s="1" t="s">
        <v>138</v>
      </c>
      <c r="DB10" s="1" t="s">
        <v>138</v>
      </c>
      <c r="DC10" s="1" t="s">
        <v>138</v>
      </c>
      <c r="DF10" s="1" t="s">
        <v>139</v>
      </c>
      <c r="DG10" s="1" t="s">
        <v>139</v>
      </c>
      <c r="DH10" s="1" t="s">
        <v>139</v>
      </c>
      <c r="DI10" s="1" t="s">
        <v>139</v>
      </c>
      <c r="DJ10" s="1" t="s">
        <v>139</v>
      </c>
      <c r="DK10" s="1" t="s">
        <v>138</v>
      </c>
      <c r="DL10" s="1" t="s">
        <v>138</v>
      </c>
      <c r="DM10" s="1" t="s">
        <v>138</v>
      </c>
      <c r="DN10" s="1" t="s">
        <v>138</v>
      </c>
      <c r="DO10" s="1" t="s">
        <v>138</v>
      </c>
      <c r="DP10" s="1" t="s">
        <v>138</v>
      </c>
      <c r="DQ10" s="1" t="s">
        <v>250</v>
      </c>
      <c r="DR10" s="1" t="s">
        <v>139</v>
      </c>
      <c r="DS10" s="1" t="s">
        <v>228</v>
      </c>
      <c r="DT10" s="1" t="s">
        <v>139</v>
      </c>
      <c r="DU10" s="1" t="s">
        <v>251</v>
      </c>
      <c r="DV10" s="1" t="s">
        <v>292</v>
      </c>
      <c r="DW10" s="1" t="s">
        <v>138</v>
      </c>
      <c r="DX10" s="1" t="s">
        <v>253</v>
      </c>
      <c r="DY10" s="1" t="s">
        <v>293</v>
      </c>
      <c r="DZ10" s="1" t="s">
        <v>294</v>
      </c>
      <c r="EA10" s="1" t="s">
        <v>295</v>
      </c>
    </row>
    <row r="11" spans="1:133" ht="12.75" hidden="1" x14ac:dyDescent="0.2">
      <c r="A11" s="1" t="s">
        <v>296</v>
      </c>
      <c r="B11" s="1" t="s">
        <v>297</v>
      </c>
      <c r="C11" s="1" t="s">
        <v>259</v>
      </c>
      <c r="D11" s="1" t="s">
        <v>134</v>
      </c>
      <c r="E11" s="1" t="s">
        <v>260</v>
      </c>
      <c r="F11" s="1" t="s">
        <v>298</v>
      </c>
      <c r="G11" s="1" t="s">
        <v>201</v>
      </c>
      <c r="H11" s="1" t="s">
        <v>202</v>
      </c>
      <c r="I11" s="1" t="s">
        <v>299</v>
      </c>
      <c r="J11" s="1" t="s">
        <v>138</v>
      </c>
      <c r="M11" s="1" t="s">
        <v>139</v>
      </c>
      <c r="N11" s="1" t="s">
        <v>140</v>
      </c>
      <c r="O11" s="1" t="s">
        <v>204</v>
      </c>
      <c r="P11" s="1" t="s">
        <v>205</v>
      </c>
      <c r="Q11" s="1" t="s">
        <v>173</v>
      </c>
      <c r="R11" s="1" t="s">
        <v>300</v>
      </c>
      <c r="S11" s="1" t="s">
        <v>139</v>
      </c>
      <c r="U11" s="1" t="s">
        <v>266</v>
      </c>
      <c r="V11" s="1" t="s">
        <v>144</v>
      </c>
      <c r="W11" s="1" t="s">
        <v>240</v>
      </c>
      <c r="X11" s="1" t="s">
        <v>280</v>
      </c>
      <c r="Y11" s="1" t="s">
        <v>291</v>
      </c>
      <c r="Z11" s="1" t="s">
        <v>211</v>
      </c>
      <c r="AA11" s="1" t="s">
        <v>266</v>
      </c>
      <c r="AB11" s="1" t="s">
        <v>138</v>
      </c>
      <c r="AD11" s="1" t="s">
        <v>301</v>
      </c>
      <c r="AE11" s="1" t="s">
        <v>214</v>
      </c>
      <c r="AF11" s="1" t="s">
        <v>175</v>
      </c>
      <c r="AG11" s="1" t="s">
        <v>214</v>
      </c>
      <c r="AH11" s="1" t="s">
        <v>214</v>
      </c>
      <c r="AI11" s="1" t="s">
        <v>175</v>
      </c>
      <c r="AL11" s="1" t="s">
        <v>268</v>
      </c>
      <c r="AM11" s="1" t="s">
        <v>268</v>
      </c>
      <c r="AN11" s="1" t="s">
        <v>268</v>
      </c>
      <c r="AO11" s="1" t="s">
        <v>268</v>
      </c>
      <c r="AP11" s="1" t="s">
        <v>268</v>
      </c>
      <c r="AS11" s="1" t="s">
        <v>139</v>
      </c>
      <c r="AT11" s="1" t="s">
        <v>243</v>
      </c>
      <c r="AU11" s="1" t="s">
        <v>244</v>
      </c>
      <c r="AV11" s="1" t="s">
        <v>138</v>
      </c>
      <c r="AW11" s="1" t="s">
        <v>139</v>
      </c>
      <c r="AY11" s="1" t="s">
        <v>220</v>
      </c>
      <c r="AZ11" s="1" t="s">
        <v>220</v>
      </c>
      <c r="BA11" s="1" t="s">
        <v>220</v>
      </c>
      <c r="BB11" s="1" t="s">
        <v>220</v>
      </c>
      <c r="BC11" s="1" t="s">
        <v>220</v>
      </c>
      <c r="BF11" s="1" t="s">
        <v>269</v>
      </c>
      <c r="BG11" s="1" t="s">
        <v>222</v>
      </c>
      <c r="BH11" s="1" t="s">
        <v>138</v>
      </c>
      <c r="BI11" s="1" t="s">
        <v>153</v>
      </c>
      <c r="BL11" s="1" t="s">
        <v>154</v>
      </c>
      <c r="BM11" s="1" t="s">
        <v>155</v>
      </c>
      <c r="BN11" s="1" t="s">
        <v>156</v>
      </c>
      <c r="BO11" s="1" t="s">
        <v>139</v>
      </c>
      <c r="BP11" s="1" t="s">
        <v>139</v>
      </c>
      <c r="BQ11" s="1" t="s">
        <v>157</v>
      </c>
      <c r="BR11" s="1" t="s">
        <v>271</v>
      </c>
      <c r="BS11" s="1" t="s">
        <v>154</v>
      </c>
      <c r="BT11" s="1" t="s">
        <v>138</v>
      </c>
      <c r="BU11" s="1" t="s">
        <v>139</v>
      </c>
      <c r="BV11" s="1" t="s">
        <v>139</v>
      </c>
      <c r="BW11" s="1" t="s">
        <v>247</v>
      </c>
      <c r="BX11" s="1" t="s">
        <v>138</v>
      </c>
      <c r="BY11" s="1" t="s">
        <v>302</v>
      </c>
      <c r="BZ11" s="1" t="s">
        <v>303</v>
      </c>
      <c r="CA11" s="1" t="s">
        <v>162</v>
      </c>
      <c r="CB11" s="1" t="s">
        <v>139</v>
      </c>
      <c r="CC11" s="1" t="s">
        <v>139</v>
      </c>
      <c r="CG11" s="1" t="s">
        <v>139</v>
      </c>
      <c r="CJ11" s="1" t="s">
        <v>138</v>
      </c>
      <c r="CK11" s="1" t="s">
        <v>139</v>
      </c>
      <c r="CL11" s="1" t="s">
        <v>138</v>
      </c>
      <c r="CM11" s="1" t="s">
        <v>138</v>
      </c>
      <c r="CN11" s="1" t="s">
        <v>138</v>
      </c>
      <c r="CO11" s="1" t="s">
        <v>138</v>
      </c>
      <c r="CP11" s="1" t="s">
        <v>138</v>
      </c>
      <c r="CQ11" s="1" t="s">
        <v>138</v>
      </c>
      <c r="CR11" s="1" t="s">
        <v>139</v>
      </c>
      <c r="CS11" s="1" t="s">
        <v>139</v>
      </c>
      <c r="CT11" s="1" t="s">
        <v>139</v>
      </c>
      <c r="CU11" s="1" t="s">
        <v>138</v>
      </c>
      <c r="CV11" s="1" t="s">
        <v>138</v>
      </c>
      <c r="CW11" s="1" t="s">
        <v>138</v>
      </c>
      <c r="CX11" s="1" t="s">
        <v>138</v>
      </c>
      <c r="CY11" s="1" t="s">
        <v>138</v>
      </c>
      <c r="CZ11" s="1" t="s">
        <v>138</v>
      </c>
      <c r="DA11" s="1" t="s">
        <v>138</v>
      </c>
      <c r="DB11" s="1" t="s">
        <v>138</v>
      </c>
      <c r="DC11" s="1" t="s">
        <v>138</v>
      </c>
      <c r="DF11" s="1" t="s">
        <v>139</v>
      </c>
      <c r="DG11" s="1" t="s">
        <v>138</v>
      </c>
      <c r="DH11" s="1" t="s">
        <v>139</v>
      </c>
      <c r="DI11" s="1" t="s">
        <v>138</v>
      </c>
      <c r="DJ11" s="1" t="s">
        <v>138</v>
      </c>
      <c r="DK11" s="1" t="s">
        <v>138</v>
      </c>
      <c r="DL11" s="1" t="s">
        <v>138</v>
      </c>
      <c r="DM11" s="1" t="s">
        <v>138</v>
      </c>
      <c r="DN11" s="1" t="s">
        <v>138</v>
      </c>
      <c r="DO11" s="1" t="s">
        <v>138</v>
      </c>
      <c r="DP11" s="1" t="s">
        <v>138</v>
      </c>
      <c r="DQ11" s="1" t="s">
        <v>250</v>
      </c>
      <c r="DR11" s="1" t="s">
        <v>139</v>
      </c>
      <c r="DS11" s="1" t="s">
        <v>228</v>
      </c>
      <c r="DT11" s="1" t="s">
        <v>139</v>
      </c>
      <c r="DU11" s="1" t="s">
        <v>304</v>
      </c>
      <c r="DV11" s="1" t="s">
        <v>305</v>
      </c>
      <c r="DW11" s="1" t="s">
        <v>138</v>
      </c>
      <c r="DX11" s="1" t="s">
        <v>165</v>
      </c>
      <c r="DY11" s="1" t="s">
        <v>306</v>
      </c>
      <c r="DZ11" s="1" t="s">
        <v>307</v>
      </c>
      <c r="EA11" s="1" t="s">
        <v>308</v>
      </c>
    </row>
    <row r="12" spans="1:133" ht="12.75" hidden="1" x14ac:dyDescent="0.2">
      <c r="A12" s="1" t="s">
        <v>309</v>
      </c>
      <c r="B12" s="1" t="s">
        <v>310</v>
      </c>
      <c r="C12" s="1" t="s">
        <v>133</v>
      </c>
      <c r="D12" s="1" t="s">
        <v>134</v>
      </c>
      <c r="E12" s="1" t="s">
        <v>260</v>
      </c>
      <c r="F12" s="1">
        <v>25</v>
      </c>
      <c r="G12" s="1" t="s">
        <v>311</v>
      </c>
      <c r="H12" s="1" t="s">
        <v>202</v>
      </c>
      <c r="I12" s="1" t="s">
        <v>172</v>
      </c>
      <c r="J12" s="1" t="s">
        <v>138</v>
      </c>
      <c r="M12" s="1" t="s">
        <v>139</v>
      </c>
      <c r="N12" s="1" t="s">
        <v>206</v>
      </c>
      <c r="O12" s="1" t="s">
        <v>204</v>
      </c>
      <c r="P12" s="1" t="s">
        <v>205</v>
      </c>
      <c r="Q12" s="1" t="s">
        <v>173</v>
      </c>
      <c r="R12" s="1" t="s">
        <v>206</v>
      </c>
      <c r="S12" s="1" t="s">
        <v>138</v>
      </c>
      <c r="U12" s="1" t="s">
        <v>266</v>
      </c>
      <c r="V12" s="1" t="s">
        <v>240</v>
      </c>
      <c r="W12" s="1" t="s">
        <v>240</v>
      </c>
      <c r="X12" s="1" t="s">
        <v>280</v>
      </c>
      <c r="Y12" s="1" t="s">
        <v>291</v>
      </c>
      <c r="Z12" s="1" t="s">
        <v>184</v>
      </c>
      <c r="AA12" s="1" t="s">
        <v>266</v>
      </c>
      <c r="AB12" s="1" t="s">
        <v>138</v>
      </c>
      <c r="AC12" s="1" t="s">
        <v>241</v>
      </c>
      <c r="AD12" s="1" t="s">
        <v>147</v>
      </c>
      <c r="AE12" s="1" t="s">
        <v>215</v>
      </c>
      <c r="AF12" s="1" t="s">
        <v>214</v>
      </c>
      <c r="AG12" s="1" t="s">
        <v>214</v>
      </c>
      <c r="AH12" s="1" t="s">
        <v>214</v>
      </c>
      <c r="AI12" s="1" t="s">
        <v>175</v>
      </c>
      <c r="AL12" s="1" t="s">
        <v>216</v>
      </c>
      <c r="AM12" s="1" t="s">
        <v>268</v>
      </c>
      <c r="AN12" s="1" t="s">
        <v>242</v>
      </c>
      <c r="AO12" s="1" t="s">
        <v>242</v>
      </c>
      <c r="AP12" s="1" t="s">
        <v>242</v>
      </c>
      <c r="AS12" s="1" t="s">
        <v>139</v>
      </c>
      <c r="AT12" s="1" t="s">
        <v>149</v>
      </c>
      <c r="AU12" s="1" t="s">
        <v>219</v>
      </c>
      <c r="AV12" s="1" t="s">
        <v>139</v>
      </c>
      <c r="AW12" s="1" t="s">
        <v>138</v>
      </c>
      <c r="AY12" s="1" t="s">
        <v>220</v>
      </c>
      <c r="AZ12" s="1" t="s">
        <v>220</v>
      </c>
      <c r="BA12" s="1" t="s">
        <v>220</v>
      </c>
      <c r="BB12" s="1" t="s">
        <v>220</v>
      </c>
      <c r="BC12" s="1" t="s">
        <v>220</v>
      </c>
      <c r="BF12" s="1" t="s">
        <v>221</v>
      </c>
      <c r="BG12" s="1" t="s">
        <v>246</v>
      </c>
      <c r="BH12" s="1" t="s">
        <v>138</v>
      </c>
      <c r="BI12" s="1" t="s">
        <v>153</v>
      </c>
      <c r="BL12" s="1" t="s">
        <v>154</v>
      </c>
      <c r="BM12" s="1" t="s">
        <v>223</v>
      </c>
      <c r="BN12" s="1" t="s">
        <v>156</v>
      </c>
      <c r="BO12" s="1" t="s">
        <v>138</v>
      </c>
      <c r="BP12" s="1" t="s">
        <v>138</v>
      </c>
      <c r="BR12" s="1" t="s">
        <v>282</v>
      </c>
      <c r="BS12" s="1" t="s">
        <v>154</v>
      </c>
      <c r="BT12" s="1" t="s">
        <v>138</v>
      </c>
      <c r="BU12" s="1" t="s">
        <v>139</v>
      </c>
      <c r="BV12" s="1" t="s">
        <v>139</v>
      </c>
      <c r="BW12" s="1" t="s">
        <v>186</v>
      </c>
      <c r="BX12" s="1" t="s">
        <v>139</v>
      </c>
      <c r="BY12" s="1" t="s">
        <v>160</v>
      </c>
      <c r="BZ12" s="1" t="s">
        <v>283</v>
      </c>
      <c r="CA12" s="1" t="s">
        <v>162</v>
      </c>
      <c r="CC12" s="1" t="s">
        <v>139</v>
      </c>
      <c r="CD12" s="1" t="s">
        <v>139</v>
      </c>
      <c r="CE12" s="1" t="s">
        <v>139</v>
      </c>
      <c r="CG12" s="1" t="s">
        <v>139</v>
      </c>
      <c r="CJ12" s="1" t="s">
        <v>139</v>
      </c>
      <c r="CK12" s="1" t="s">
        <v>139</v>
      </c>
      <c r="CL12" s="1" t="s">
        <v>139</v>
      </c>
      <c r="CM12" s="1" t="s">
        <v>139</v>
      </c>
      <c r="CN12" s="1" t="s">
        <v>138</v>
      </c>
      <c r="CO12" s="1" t="s">
        <v>138</v>
      </c>
      <c r="CP12" s="1" t="s">
        <v>139</v>
      </c>
      <c r="CR12" s="1" t="s">
        <v>139</v>
      </c>
      <c r="CS12" s="1" t="s">
        <v>139</v>
      </c>
      <c r="CT12" s="1" t="s">
        <v>139</v>
      </c>
      <c r="CU12" s="1" t="s">
        <v>139</v>
      </c>
      <c r="CV12" s="1" t="s">
        <v>139</v>
      </c>
      <c r="CW12" s="1" t="s">
        <v>139</v>
      </c>
      <c r="CX12" s="1" t="s">
        <v>138</v>
      </c>
      <c r="CY12" s="1" t="s">
        <v>138</v>
      </c>
      <c r="CZ12" s="1" t="s">
        <v>138</v>
      </c>
      <c r="DA12" s="1" t="s">
        <v>138</v>
      </c>
      <c r="DB12" s="1" t="s">
        <v>138</v>
      </c>
      <c r="DC12" s="1" t="s">
        <v>138</v>
      </c>
      <c r="DF12" s="1" t="s">
        <v>139</v>
      </c>
      <c r="DG12" s="1" t="s">
        <v>139</v>
      </c>
      <c r="DH12" s="1" t="s">
        <v>139</v>
      </c>
      <c r="DI12" s="1" t="s">
        <v>139</v>
      </c>
      <c r="DJ12" s="1" t="s">
        <v>139</v>
      </c>
      <c r="DK12" s="1" t="s">
        <v>138</v>
      </c>
      <c r="DL12" s="1" t="s">
        <v>138</v>
      </c>
      <c r="DM12" s="1" t="s">
        <v>138</v>
      </c>
      <c r="DN12" s="1" t="s">
        <v>138</v>
      </c>
      <c r="DO12" s="1" t="s">
        <v>138</v>
      </c>
      <c r="DP12" s="1" t="s">
        <v>138</v>
      </c>
      <c r="DQ12" s="1" t="s">
        <v>163</v>
      </c>
      <c r="DR12" s="1" t="s">
        <v>139</v>
      </c>
      <c r="DS12" s="1" t="s">
        <v>312</v>
      </c>
      <c r="DT12" s="1" t="s">
        <v>139</v>
      </c>
      <c r="DU12" s="1" t="s">
        <v>251</v>
      </c>
      <c r="DV12" s="1" t="s">
        <v>292</v>
      </c>
      <c r="DW12" s="1" t="s">
        <v>138</v>
      </c>
      <c r="DX12" s="1" t="s">
        <v>253</v>
      </c>
      <c r="DY12" s="1" t="s">
        <v>313</v>
      </c>
      <c r="DZ12" s="1" t="s">
        <v>314</v>
      </c>
      <c r="EA12" s="1" t="s">
        <v>315</v>
      </c>
    </row>
    <row r="13" spans="1:133" ht="12.75" hidden="1" x14ac:dyDescent="0.2">
      <c r="A13" s="1" t="s">
        <v>316</v>
      </c>
      <c r="B13" s="1" t="s">
        <v>317</v>
      </c>
      <c r="C13" s="1" t="s">
        <v>259</v>
      </c>
      <c r="D13" s="1" t="s">
        <v>318</v>
      </c>
      <c r="E13" s="1" t="s">
        <v>260</v>
      </c>
      <c r="F13" s="1" t="s">
        <v>319</v>
      </c>
      <c r="G13" s="1" t="s">
        <v>201</v>
      </c>
      <c r="H13" s="1" t="s">
        <v>202</v>
      </c>
      <c r="I13" s="1" t="s">
        <v>172</v>
      </c>
      <c r="J13" s="1" t="s">
        <v>138</v>
      </c>
      <c r="M13" s="1" t="s">
        <v>138</v>
      </c>
      <c r="O13" s="1" t="s">
        <v>204</v>
      </c>
      <c r="P13" s="1" t="s">
        <v>205</v>
      </c>
      <c r="Q13" s="1" t="s">
        <v>173</v>
      </c>
      <c r="R13" s="1" t="s">
        <v>320</v>
      </c>
      <c r="S13" s="1" t="s">
        <v>139</v>
      </c>
      <c r="U13" s="1" t="s">
        <v>207</v>
      </c>
      <c r="V13" s="1" t="s">
        <v>279</v>
      </c>
      <c r="W13" s="1" t="s">
        <v>240</v>
      </c>
      <c r="X13" s="1" t="s">
        <v>209</v>
      </c>
      <c r="Y13" s="1" t="s">
        <v>267</v>
      </c>
      <c r="Z13" s="1" t="s">
        <v>211</v>
      </c>
      <c r="AA13" s="1" t="s">
        <v>266</v>
      </c>
      <c r="AB13" s="1" t="s">
        <v>138</v>
      </c>
      <c r="AD13" s="1" t="s">
        <v>147</v>
      </c>
      <c r="AE13" s="1" t="s">
        <v>175</v>
      </c>
      <c r="AF13" s="1" t="s">
        <v>175</v>
      </c>
      <c r="AG13" s="1" t="s">
        <v>175</v>
      </c>
      <c r="AH13" s="1" t="s">
        <v>175</v>
      </c>
      <c r="AI13" s="1" t="s">
        <v>175</v>
      </c>
      <c r="AL13" s="1" t="s">
        <v>268</v>
      </c>
      <c r="AM13" s="1" t="s">
        <v>216</v>
      </c>
      <c r="AN13" s="1" t="s">
        <v>216</v>
      </c>
      <c r="AO13" s="1" t="s">
        <v>321</v>
      </c>
      <c r="AP13" s="1" t="s">
        <v>216</v>
      </c>
      <c r="AS13" s="1" t="s">
        <v>138</v>
      </c>
      <c r="AT13" s="1" t="s">
        <v>322</v>
      </c>
      <c r="AU13" s="1" t="s">
        <v>244</v>
      </c>
      <c r="AV13" s="1" t="s">
        <v>139</v>
      </c>
      <c r="AW13" s="1" t="s">
        <v>138</v>
      </c>
      <c r="AY13" s="1" t="s">
        <v>220</v>
      </c>
      <c r="AZ13" s="1" t="s">
        <v>220</v>
      </c>
      <c r="BA13" s="1" t="s">
        <v>220</v>
      </c>
      <c r="BB13" s="1" t="s">
        <v>220</v>
      </c>
      <c r="BC13" s="1" t="s">
        <v>220</v>
      </c>
      <c r="BF13" s="1" t="s">
        <v>323</v>
      </c>
      <c r="BG13" s="1" t="s">
        <v>324</v>
      </c>
      <c r="BH13" s="1" t="s">
        <v>138</v>
      </c>
      <c r="BI13" s="1" t="s">
        <v>153</v>
      </c>
      <c r="BK13" s="1" t="s">
        <v>325</v>
      </c>
      <c r="BL13" s="1" t="s">
        <v>154</v>
      </c>
      <c r="BM13" s="1" t="s">
        <v>155</v>
      </c>
      <c r="BN13" s="1" t="s">
        <v>156</v>
      </c>
      <c r="BO13" s="1" t="s">
        <v>139</v>
      </c>
      <c r="BP13" s="1" t="s">
        <v>139</v>
      </c>
      <c r="BQ13" s="1" t="s">
        <v>157</v>
      </c>
      <c r="BR13" s="1" t="s">
        <v>271</v>
      </c>
      <c r="BS13" s="1" t="s">
        <v>154</v>
      </c>
      <c r="BT13" s="1" t="s">
        <v>138</v>
      </c>
      <c r="BU13" s="1" t="s">
        <v>138</v>
      </c>
      <c r="BV13" s="1" t="s">
        <v>138</v>
      </c>
      <c r="BX13" s="1" t="s">
        <v>138</v>
      </c>
      <c r="BY13" s="1" t="s">
        <v>178</v>
      </c>
      <c r="BZ13" s="1" t="s">
        <v>226</v>
      </c>
      <c r="CA13" s="1" t="s">
        <v>162</v>
      </c>
      <c r="CC13" s="1" t="s">
        <v>139</v>
      </c>
      <c r="CD13" s="1" t="s">
        <v>139</v>
      </c>
      <c r="CE13" s="1" t="s">
        <v>139</v>
      </c>
      <c r="CF13" s="1" t="s">
        <v>139</v>
      </c>
      <c r="CG13" s="1" t="s">
        <v>139</v>
      </c>
      <c r="CJ13" s="1" t="s">
        <v>138</v>
      </c>
      <c r="CK13" s="1" t="s">
        <v>139</v>
      </c>
      <c r="CL13" s="1" t="s">
        <v>138</v>
      </c>
      <c r="CM13" s="1" t="s">
        <v>139</v>
      </c>
      <c r="CN13" s="1" t="s">
        <v>139</v>
      </c>
      <c r="CO13" s="1" t="s">
        <v>139</v>
      </c>
      <c r="CP13" s="1" t="s">
        <v>138</v>
      </c>
      <c r="CQ13" s="1" t="s">
        <v>138</v>
      </c>
      <c r="CR13" s="1" t="s">
        <v>139</v>
      </c>
      <c r="CS13" s="1" t="s">
        <v>139</v>
      </c>
      <c r="CT13" s="1" t="s">
        <v>139</v>
      </c>
      <c r="CU13" s="1" t="s">
        <v>139</v>
      </c>
      <c r="CV13" s="1" t="s">
        <v>139</v>
      </c>
      <c r="CW13" s="1" t="s">
        <v>139</v>
      </c>
      <c r="CX13" s="1" t="s">
        <v>138</v>
      </c>
      <c r="CY13" s="1" t="s">
        <v>139</v>
      </c>
      <c r="CZ13" s="1" t="s">
        <v>138</v>
      </c>
      <c r="DA13" s="1" t="s">
        <v>138</v>
      </c>
      <c r="DB13" s="1" t="s">
        <v>138</v>
      </c>
      <c r="DC13" s="1" t="s">
        <v>139</v>
      </c>
      <c r="DF13" s="1" t="s">
        <v>139</v>
      </c>
      <c r="DG13" s="1" t="s">
        <v>138</v>
      </c>
      <c r="DH13" s="1" t="s">
        <v>138</v>
      </c>
      <c r="DI13" s="1" t="s">
        <v>139</v>
      </c>
      <c r="DJ13" s="1" t="s">
        <v>139</v>
      </c>
      <c r="DK13" s="1" t="s">
        <v>139</v>
      </c>
      <c r="DL13" s="1" t="s">
        <v>139</v>
      </c>
      <c r="DM13" s="1" t="s">
        <v>138</v>
      </c>
      <c r="DN13" s="1" t="s">
        <v>138</v>
      </c>
      <c r="DO13" s="1" t="s">
        <v>138</v>
      </c>
      <c r="DP13" s="1" t="s">
        <v>139</v>
      </c>
      <c r="DQ13" s="1" t="s">
        <v>250</v>
      </c>
      <c r="DR13" s="1" t="s">
        <v>138</v>
      </c>
      <c r="DT13" s="1" t="s">
        <v>138</v>
      </c>
      <c r="DU13" s="1" t="s">
        <v>304</v>
      </c>
      <c r="DV13" s="1" t="s">
        <v>326</v>
      </c>
      <c r="DW13" s="1" t="s">
        <v>138</v>
      </c>
      <c r="DX13" s="1" t="s">
        <v>253</v>
      </c>
      <c r="DY13" s="1" t="s">
        <v>327</v>
      </c>
      <c r="DZ13" s="1" t="s">
        <v>328</v>
      </c>
      <c r="EA13" s="1" t="s">
        <v>329</v>
      </c>
    </row>
    <row r="14" spans="1:133" ht="12.75" hidden="1" x14ac:dyDescent="0.2">
      <c r="A14" s="1" t="s">
        <v>330</v>
      </c>
      <c r="B14" s="1" t="s">
        <v>331</v>
      </c>
      <c r="C14" s="1" t="s">
        <v>133</v>
      </c>
      <c r="D14" s="1" t="s">
        <v>183</v>
      </c>
      <c r="E14" s="1" t="s">
        <v>135</v>
      </c>
      <c r="F14" s="1">
        <v>25</v>
      </c>
      <c r="G14" s="1" t="s">
        <v>332</v>
      </c>
      <c r="H14" s="1" t="s">
        <v>202</v>
      </c>
      <c r="I14" s="1" t="s">
        <v>172</v>
      </c>
      <c r="J14" s="1" t="s">
        <v>138</v>
      </c>
      <c r="M14" s="1" t="s">
        <v>139</v>
      </c>
      <c r="N14" s="1" t="s">
        <v>206</v>
      </c>
      <c r="O14" s="1" t="s">
        <v>204</v>
      </c>
      <c r="P14" s="1" t="s">
        <v>205</v>
      </c>
      <c r="Q14" s="1" t="s">
        <v>173</v>
      </c>
      <c r="R14" s="1" t="s">
        <v>333</v>
      </c>
      <c r="S14" s="1" t="s">
        <v>138</v>
      </c>
      <c r="U14" s="1" t="s">
        <v>143</v>
      </c>
      <c r="V14" s="1" t="s">
        <v>240</v>
      </c>
      <c r="W14" s="1" t="s">
        <v>240</v>
      </c>
      <c r="X14" s="1" t="s">
        <v>280</v>
      </c>
      <c r="Y14" s="1" t="s">
        <v>291</v>
      </c>
      <c r="Z14" s="1" t="s">
        <v>211</v>
      </c>
      <c r="AA14" s="1" t="s">
        <v>143</v>
      </c>
      <c r="AB14" s="1" t="s">
        <v>138</v>
      </c>
      <c r="AC14" s="1" t="s">
        <v>241</v>
      </c>
      <c r="AD14" s="1" t="s">
        <v>334</v>
      </c>
      <c r="AE14" s="1" t="s">
        <v>215</v>
      </c>
      <c r="AF14" s="1" t="s">
        <v>214</v>
      </c>
      <c r="AG14" s="1" t="s">
        <v>175</v>
      </c>
      <c r="AH14" s="1" t="s">
        <v>175</v>
      </c>
      <c r="AL14" s="1" t="s">
        <v>216</v>
      </c>
      <c r="AM14" s="1" t="s">
        <v>268</v>
      </c>
      <c r="AN14" s="1" t="s">
        <v>242</v>
      </c>
      <c r="AO14" s="1" t="s">
        <v>242</v>
      </c>
      <c r="AP14" s="1" t="s">
        <v>242</v>
      </c>
      <c r="AS14" s="1" t="s">
        <v>139</v>
      </c>
      <c r="AT14" s="1" t="s">
        <v>335</v>
      </c>
      <c r="AU14" s="1" t="s">
        <v>244</v>
      </c>
      <c r="AV14" s="1" t="s">
        <v>139</v>
      </c>
      <c r="AW14" s="1" t="s">
        <v>138</v>
      </c>
      <c r="AY14" s="1" t="s">
        <v>220</v>
      </c>
      <c r="AZ14" s="1" t="s">
        <v>220</v>
      </c>
      <c r="BA14" s="1" t="s">
        <v>220</v>
      </c>
      <c r="BB14" s="1" t="s">
        <v>220</v>
      </c>
      <c r="BC14" s="1" t="s">
        <v>220</v>
      </c>
      <c r="BF14" s="1" t="s">
        <v>336</v>
      </c>
      <c r="BG14" s="1" t="s">
        <v>246</v>
      </c>
      <c r="BH14" s="1" t="s">
        <v>138</v>
      </c>
      <c r="BI14" s="1" t="s">
        <v>153</v>
      </c>
      <c r="BL14" s="1" t="s">
        <v>154</v>
      </c>
      <c r="BM14" s="1" t="s">
        <v>223</v>
      </c>
      <c r="BN14" s="1" t="s">
        <v>337</v>
      </c>
      <c r="BO14" s="1" t="s">
        <v>138</v>
      </c>
      <c r="BP14" s="1" t="s">
        <v>138</v>
      </c>
      <c r="BR14" s="1" t="s">
        <v>158</v>
      </c>
      <c r="BS14" s="1" t="s">
        <v>154</v>
      </c>
      <c r="BT14" s="1" t="s">
        <v>138</v>
      </c>
      <c r="BU14" s="1" t="s">
        <v>139</v>
      </c>
      <c r="BV14" s="1" t="s">
        <v>139</v>
      </c>
      <c r="BW14" s="1" t="s">
        <v>186</v>
      </c>
      <c r="BX14" s="1" t="s">
        <v>138</v>
      </c>
      <c r="BY14" s="1" t="s">
        <v>160</v>
      </c>
      <c r="BZ14" s="1" t="s">
        <v>283</v>
      </c>
      <c r="CA14" s="1" t="s">
        <v>162</v>
      </c>
      <c r="CC14" s="1" t="s">
        <v>139</v>
      </c>
      <c r="CD14" s="1" t="s">
        <v>139</v>
      </c>
      <c r="CE14" s="1" t="s">
        <v>139</v>
      </c>
      <c r="CF14" s="1" t="s">
        <v>139</v>
      </c>
      <c r="CJ14" s="1" t="s">
        <v>139</v>
      </c>
      <c r="CK14" s="1" t="s">
        <v>139</v>
      </c>
      <c r="CL14" s="1" t="s">
        <v>139</v>
      </c>
      <c r="CM14" s="1" t="s">
        <v>139</v>
      </c>
      <c r="CN14" s="1" t="s">
        <v>138</v>
      </c>
      <c r="CO14" s="1" t="s">
        <v>139</v>
      </c>
      <c r="CP14" s="1" t="s">
        <v>139</v>
      </c>
      <c r="CQ14" s="1" t="s">
        <v>139</v>
      </c>
      <c r="CR14" s="1" t="s">
        <v>139</v>
      </c>
      <c r="CS14" s="1" t="s">
        <v>139</v>
      </c>
      <c r="CT14" s="1" t="s">
        <v>138</v>
      </c>
      <c r="CU14" s="1" t="s">
        <v>139</v>
      </c>
      <c r="CV14" s="1" t="s">
        <v>138</v>
      </c>
      <c r="CW14" s="1" t="s">
        <v>138</v>
      </c>
      <c r="CX14" s="1" t="s">
        <v>138</v>
      </c>
      <c r="CZ14" s="1" t="s">
        <v>138</v>
      </c>
      <c r="DA14" s="1" t="s">
        <v>138</v>
      </c>
      <c r="DB14" s="1" t="s">
        <v>138</v>
      </c>
      <c r="DC14" s="1" t="s">
        <v>138</v>
      </c>
      <c r="DF14" s="1" t="s">
        <v>139</v>
      </c>
      <c r="DG14" s="1" t="s">
        <v>139</v>
      </c>
      <c r="DH14" s="1" t="s">
        <v>139</v>
      </c>
      <c r="DI14" s="1" t="s">
        <v>139</v>
      </c>
      <c r="DJ14" s="1" t="s">
        <v>138</v>
      </c>
      <c r="DK14" s="1" t="s">
        <v>138</v>
      </c>
      <c r="DL14" s="1" t="s">
        <v>138</v>
      </c>
      <c r="DM14" s="1" t="s">
        <v>138</v>
      </c>
      <c r="DN14" s="1" t="s">
        <v>138</v>
      </c>
      <c r="DO14" s="1" t="s">
        <v>138</v>
      </c>
      <c r="DQ14" s="1" t="s">
        <v>163</v>
      </c>
      <c r="DR14" s="1" t="s">
        <v>138</v>
      </c>
      <c r="DS14" s="1" t="s">
        <v>228</v>
      </c>
      <c r="DT14" s="1" t="s">
        <v>139</v>
      </c>
      <c r="DU14" s="1" t="s">
        <v>251</v>
      </c>
      <c r="DV14" s="1" t="s">
        <v>338</v>
      </c>
      <c r="DW14" s="1" t="s">
        <v>138</v>
      </c>
      <c r="DX14" s="1" t="s">
        <v>253</v>
      </c>
      <c r="DY14" s="1" t="s">
        <v>339</v>
      </c>
      <c r="DZ14" s="1" t="s">
        <v>340</v>
      </c>
      <c r="EA14" s="1" t="s">
        <v>341</v>
      </c>
    </row>
    <row r="15" spans="1:133" ht="12.75" hidden="1" x14ac:dyDescent="0.2">
      <c r="A15" s="1" t="s">
        <v>342</v>
      </c>
      <c r="B15" s="1" t="s">
        <v>343</v>
      </c>
      <c r="C15" s="1" t="s">
        <v>133</v>
      </c>
      <c r="D15" s="1" t="s">
        <v>236</v>
      </c>
      <c r="E15" s="1" t="s">
        <v>260</v>
      </c>
      <c r="F15" s="1">
        <v>23</v>
      </c>
      <c r="G15" s="1" t="s">
        <v>201</v>
      </c>
      <c r="I15" s="1" t="s">
        <v>172</v>
      </c>
      <c r="J15" s="1" t="s">
        <v>139</v>
      </c>
      <c r="L15" s="1" t="s">
        <v>344</v>
      </c>
      <c r="M15" s="1" t="s">
        <v>138</v>
      </c>
      <c r="O15" s="1" t="s">
        <v>204</v>
      </c>
      <c r="P15" s="1" t="s">
        <v>205</v>
      </c>
      <c r="Q15" s="1" t="s">
        <v>173</v>
      </c>
      <c r="R15" s="1" t="s">
        <v>300</v>
      </c>
      <c r="S15" s="1" t="s">
        <v>139</v>
      </c>
      <c r="U15" s="1" t="s">
        <v>266</v>
      </c>
      <c r="V15" s="1" t="s">
        <v>208</v>
      </c>
      <c r="W15" s="1" t="s">
        <v>240</v>
      </c>
      <c r="X15" s="1" t="s">
        <v>209</v>
      </c>
      <c r="Y15" s="1" t="s">
        <v>345</v>
      </c>
      <c r="Z15" s="1" t="s">
        <v>184</v>
      </c>
      <c r="AA15" s="1" t="s">
        <v>207</v>
      </c>
      <c r="AB15" s="1" t="s">
        <v>138</v>
      </c>
      <c r="AD15" s="1" t="s">
        <v>147</v>
      </c>
      <c r="AE15" s="1" t="s">
        <v>215</v>
      </c>
      <c r="AF15" s="1" t="s">
        <v>346</v>
      </c>
      <c r="AG15" s="1" t="s">
        <v>346</v>
      </c>
      <c r="AH15" s="1" t="s">
        <v>346</v>
      </c>
      <c r="AI15" s="1" t="s">
        <v>215</v>
      </c>
      <c r="AL15" s="1" t="s">
        <v>216</v>
      </c>
      <c r="AM15" s="1" t="s">
        <v>217</v>
      </c>
      <c r="AN15" s="1" t="s">
        <v>216</v>
      </c>
      <c r="AO15" s="1" t="s">
        <v>217</v>
      </c>
      <c r="AP15" s="1" t="s">
        <v>216</v>
      </c>
      <c r="AS15" s="1" t="s">
        <v>138</v>
      </c>
      <c r="AU15" s="1" t="s">
        <v>244</v>
      </c>
      <c r="AV15" s="1" t="s">
        <v>138</v>
      </c>
      <c r="AW15" s="1" t="s">
        <v>139</v>
      </c>
      <c r="AY15" s="1" t="s">
        <v>220</v>
      </c>
      <c r="AZ15" s="1" t="s">
        <v>347</v>
      </c>
      <c r="BA15" s="1" t="s">
        <v>220</v>
      </c>
      <c r="BB15" s="1" t="s">
        <v>220</v>
      </c>
      <c r="BC15" s="1" t="s">
        <v>220</v>
      </c>
      <c r="BF15" s="1" t="s">
        <v>269</v>
      </c>
      <c r="BG15" s="1" t="s">
        <v>222</v>
      </c>
      <c r="BH15" s="1" t="s">
        <v>138</v>
      </c>
      <c r="BI15" s="1" t="s">
        <v>153</v>
      </c>
      <c r="BL15" s="1" t="s">
        <v>154</v>
      </c>
      <c r="BM15" s="1" t="s">
        <v>155</v>
      </c>
      <c r="BN15" s="1" t="s">
        <v>337</v>
      </c>
      <c r="BO15" s="1" t="s">
        <v>139</v>
      </c>
      <c r="BP15" s="1" t="s">
        <v>139</v>
      </c>
      <c r="BQ15" s="1" t="s">
        <v>348</v>
      </c>
      <c r="BR15" s="1" t="s">
        <v>271</v>
      </c>
      <c r="BS15" s="1" t="s">
        <v>154</v>
      </c>
      <c r="BT15" s="1" t="s">
        <v>138</v>
      </c>
      <c r="BU15" s="1" t="s">
        <v>138</v>
      </c>
      <c r="BV15" s="1" t="s">
        <v>139</v>
      </c>
      <c r="BW15" s="1" t="s">
        <v>186</v>
      </c>
      <c r="BX15" s="1" t="s">
        <v>139</v>
      </c>
      <c r="BY15" s="1" t="s">
        <v>349</v>
      </c>
      <c r="BZ15" s="1" t="s">
        <v>283</v>
      </c>
      <c r="CA15" s="1" t="s">
        <v>162</v>
      </c>
      <c r="CB15" s="1" t="s">
        <v>139</v>
      </c>
      <c r="CC15" s="1" t="s">
        <v>139</v>
      </c>
      <c r="CG15" s="1" t="s">
        <v>139</v>
      </c>
      <c r="CJ15" s="1" t="s">
        <v>139</v>
      </c>
      <c r="CK15" s="1" t="s">
        <v>139</v>
      </c>
      <c r="CL15" s="1" t="s">
        <v>139</v>
      </c>
      <c r="CM15" s="1" t="s">
        <v>138</v>
      </c>
      <c r="CN15" s="1" t="s">
        <v>139</v>
      </c>
      <c r="CO15" s="1" t="s">
        <v>138</v>
      </c>
      <c r="CP15" s="1" t="s">
        <v>138</v>
      </c>
      <c r="CQ15" s="1" t="s">
        <v>139</v>
      </c>
      <c r="CR15" s="1" t="s">
        <v>138</v>
      </c>
      <c r="CT15" s="1" t="s">
        <v>138</v>
      </c>
      <c r="CU15" s="1" t="s">
        <v>139</v>
      </c>
      <c r="CV15" s="1" t="s">
        <v>138</v>
      </c>
      <c r="CW15" s="1" t="s">
        <v>138</v>
      </c>
      <c r="CX15" s="1" t="s">
        <v>138</v>
      </c>
      <c r="CY15" s="1" t="s">
        <v>138</v>
      </c>
      <c r="CZ15" s="1" t="s">
        <v>138</v>
      </c>
      <c r="DA15" s="1" t="s">
        <v>138</v>
      </c>
      <c r="DB15" s="1" t="s">
        <v>138</v>
      </c>
      <c r="DC15" s="1" t="s">
        <v>138</v>
      </c>
      <c r="DF15" s="1" t="s">
        <v>139</v>
      </c>
      <c r="DG15" s="1" t="s">
        <v>138</v>
      </c>
      <c r="DH15" s="1" t="s">
        <v>139</v>
      </c>
      <c r="DI15" s="1" t="s">
        <v>138</v>
      </c>
      <c r="DJ15" s="1" t="s">
        <v>138</v>
      </c>
      <c r="DK15" s="1" t="s">
        <v>138</v>
      </c>
      <c r="DL15" s="1" t="s">
        <v>138</v>
      </c>
      <c r="DM15" s="1" t="s">
        <v>138</v>
      </c>
      <c r="DN15" s="1" t="s">
        <v>138</v>
      </c>
      <c r="DO15" s="1" t="s">
        <v>138</v>
      </c>
      <c r="DQ15" s="1" t="s">
        <v>250</v>
      </c>
      <c r="DR15" s="1" t="s">
        <v>139</v>
      </c>
      <c r="DS15" s="1" t="s">
        <v>228</v>
      </c>
      <c r="DT15" s="1" t="s">
        <v>139</v>
      </c>
      <c r="DU15" s="1" t="s">
        <v>229</v>
      </c>
      <c r="DV15" s="1" t="s">
        <v>350</v>
      </c>
      <c r="DW15" s="1" t="s">
        <v>138</v>
      </c>
      <c r="DX15" s="1" t="s">
        <v>165</v>
      </c>
      <c r="DY15" s="1" t="s">
        <v>351</v>
      </c>
      <c r="DZ15" s="1" t="s">
        <v>352</v>
      </c>
      <c r="EA15" s="1" t="s">
        <v>353</v>
      </c>
    </row>
    <row r="16" spans="1:133" ht="12.75" hidden="1" x14ac:dyDescent="0.2">
      <c r="A16" s="1" t="s">
        <v>354</v>
      </c>
      <c r="B16" s="1" t="s">
        <v>355</v>
      </c>
      <c r="C16" s="1" t="s">
        <v>133</v>
      </c>
      <c r="D16" s="1" t="s">
        <v>183</v>
      </c>
      <c r="E16" s="1" t="s">
        <v>260</v>
      </c>
      <c r="F16" s="1">
        <v>25</v>
      </c>
      <c r="G16" s="1" t="s">
        <v>356</v>
      </c>
      <c r="H16" s="1" t="s">
        <v>202</v>
      </c>
      <c r="I16" s="1" t="s">
        <v>172</v>
      </c>
      <c r="J16" s="1" t="s">
        <v>139</v>
      </c>
      <c r="K16" s="1" t="s">
        <v>357</v>
      </c>
      <c r="L16" s="1" t="s">
        <v>344</v>
      </c>
      <c r="M16" s="1" t="s">
        <v>138</v>
      </c>
      <c r="O16" s="1" t="s">
        <v>204</v>
      </c>
      <c r="P16" s="1" t="s">
        <v>205</v>
      </c>
      <c r="Q16" s="1" t="s">
        <v>173</v>
      </c>
      <c r="R16" s="1" t="s">
        <v>300</v>
      </c>
      <c r="S16" s="1" t="s">
        <v>139</v>
      </c>
      <c r="U16" s="1" t="s">
        <v>207</v>
      </c>
      <c r="V16" s="1" t="s">
        <v>144</v>
      </c>
      <c r="W16" s="1" t="s">
        <v>358</v>
      </c>
      <c r="X16" s="1" t="s">
        <v>209</v>
      </c>
      <c r="Y16" s="1" t="s">
        <v>345</v>
      </c>
      <c r="Z16" s="1" t="s">
        <v>359</v>
      </c>
      <c r="AA16" s="1" t="s">
        <v>360</v>
      </c>
      <c r="AB16" s="1" t="s">
        <v>138</v>
      </c>
      <c r="AD16" s="1" t="s">
        <v>147</v>
      </c>
      <c r="AE16" s="1" t="s">
        <v>346</v>
      </c>
      <c r="AF16" s="1" t="s">
        <v>215</v>
      </c>
      <c r="AG16" s="1" t="s">
        <v>346</v>
      </c>
      <c r="AH16" s="1" t="s">
        <v>346</v>
      </c>
      <c r="AI16" s="1" t="s">
        <v>148</v>
      </c>
      <c r="AL16" s="1" t="s">
        <v>216</v>
      </c>
      <c r="AM16" s="1" t="s">
        <v>216</v>
      </c>
      <c r="AN16" s="1" t="s">
        <v>268</v>
      </c>
      <c r="AO16" s="1" t="s">
        <v>216</v>
      </c>
      <c r="AP16" s="1" t="s">
        <v>268</v>
      </c>
      <c r="AS16" s="1" t="s">
        <v>139</v>
      </c>
      <c r="AT16" s="1" t="s">
        <v>361</v>
      </c>
      <c r="AU16" s="1" t="s">
        <v>219</v>
      </c>
      <c r="AV16" s="1" t="s">
        <v>139</v>
      </c>
      <c r="AW16" s="1" t="s">
        <v>138</v>
      </c>
      <c r="AY16" s="1" t="s">
        <v>347</v>
      </c>
      <c r="AZ16" s="1" t="s">
        <v>347</v>
      </c>
      <c r="BA16" s="1" t="s">
        <v>347</v>
      </c>
      <c r="BB16" s="1" t="s">
        <v>347</v>
      </c>
      <c r="BC16" s="1" t="s">
        <v>347</v>
      </c>
      <c r="BF16" s="1" t="s">
        <v>362</v>
      </c>
      <c r="BG16" s="1" t="s">
        <v>246</v>
      </c>
      <c r="BH16" s="1" t="s">
        <v>138</v>
      </c>
      <c r="BI16" s="1" t="s">
        <v>153</v>
      </c>
      <c r="BL16" s="1" t="s">
        <v>154</v>
      </c>
      <c r="BM16" s="1" t="s">
        <v>223</v>
      </c>
      <c r="BN16" s="1" t="s">
        <v>270</v>
      </c>
      <c r="BO16" s="1" t="s">
        <v>139</v>
      </c>
      <c r="BP16" s="1" t="s">
        <v>139</v>
      </c>
      <c r="BQ16" s="1" t="s">
        <v>157</v>
      </c>
      <c r="BR16" s="1" t="s">
        <v>363</v>
      </c>
      <c r="BS16" s="1" t="s">
        <v>154</v>
      </c>
      <c r="BT16" s="1" t="s">
        <v>138</v>
      </c>
      <c r="BU16" s="1" t="s">
        <v>139</v>
      </c>
      <c r="BV16" s="1" t="s">
        <v>139</v>
      </c>
      <c r="BW16" s="1" t="s">
        <v>364</v>
      </c>
      <c r="BX16" s="1" t="s">
        <v>139</v>
      </c>
      <c r="BY16" s="1" t="s">
        <v>302</v>
      </c>
      <c r="BZ16" s="1" t="s">
        <v>283</v>
      </c>
      <c r="CA16" s="1" t="s">
        <v>162</v>
      </c>
      <c r="CB16" s="1" t="s">
        <v>139</v>
      </c>
      <c r="CC16" s="1" t="s">
        <v>139</v>
      </c>
      <c r="CF16" s="1" t="s">
        <v>139</v>
      </c>
      <c r="CG16" s="1" t="s">
        <v>139</v>
      </c>
      <c r="CJ16" s="1" t="s">
        <v>139</v>
      </c>
      <c r="CK16" s="1" t="s">
        <v>139</v>
      </c>
      <c r="CL16" s="1" t="s">
        <v>139</v>
      </c>
      <c r="CM16" s="1" t="s">
        <v>139</v>
      </c>
      <c r="CN16" s="1" t="s">
        <v>139</v>
      </c>
      <c r="CO16" s="1" t="s">
        <v>138</v>
      </c>
      <c r="CP16" s="1" t="s">
        <v>138</v>
      </c>
      <c r="CQ16" s="1" t="s">
        <v>138</v>
      </c>
      <c r="CR16" s="1" t="s">
        <v>138</v>
      </c>
      <c r="CS16" s="1" t="s">
        <v>138</v>
      </c>
      <c r="CT16" s="1" t="s">
        <v>139</v>
      </c>
      <c r="CU16" s="1" t="s">
        <v>139</v>
      </c>
      <c r="CV16" s="1" t="s">
        <v>139</v>
      </c>
      <c r="CW16" s="1" t="s">
        <v>139</v>
      </c>
      <c r="CX16" s="1" t="s">
        <v>139</v>
      </c>
      <c r="CY16" s="1" t="s">
        <v>139</v>
      </c>
      <c r="CZ16" s="1" t="s">
        <v>139</v>
      </c>
      <c r="DA16" s="1" t="s">
        <v>138</v>
      </c>
      <c r="DB16" s="1" t="s">
        <v>138</v>
      </c>
      <c r="DC16" s="1" t="s">
        <v>138</v>
      </c>
      <c r="DF16" s="1" t="s">
        <v>139</v>
      </c>
      <c r="DG16" s="1" t="s">
        <v>139</v>
      </c>
      <c r="DH16" s="1" t="s">
        <v>139</v>
      </c>
      <c r="DI16" s="1" t="s">
        <v>139</v>
      </c>
      <c r="DJ16" s="1" t="s">
        <v>139</v>
      </c>
      <c r="DK16" s="1" t="s">
        <v>139</v>
      </c>
      <c r="DL16" s="1" t="s">
        <v>139</v>
      </c>
      <c r="DM16" s="1" t="s">
        <v>139</v>
      </c>
      <c r="DN16" s="1" t="s">
        <v>138</v>
      </c>
      <c r="DO16" s="1" t="s">
        <v>138</v>
      </c>
      <c r="DP16" s="1" t="s">
        <v>138</v>
      </c>
      <c r="DQ16" s="1" t="s">
        <v>365</v>
      </c>
      <c r="DR16" s="1" t="s">
        <v>139</v>
      </c>
      <c r="DS16" s="1" t="s">
        <v>228</v>
      </c>
      <c r="DT16" s="1" t="s">
        <v>139</v>
      </c>
      <c r="DU16" s="1" t="s">
        <v>366</v>
      </c>
      <c r="DV16" s="1" t="s">
        <v>284</v>
      </c>
      <c r="DW16" s="1" t="s">
        <v>139</v>
      </c>
      <c r="DX16" s="1" t="s">
        <v>367</v>
      </c>
      <c r="DY16" s="1" t="s">
        <v>368</v>
      </c>
      <c r="DZ16" s="1" t="s">
        <v>369</v>
      </c>
      <c r="EA16" s="1" t="s">
        <v>370</v>
      </c>
    </row>
    <row r="17" spans="1:131" ht="12.75" hidden="1" x14ac:dyDescent="0.2">
      <c r="A17" s="1" t="s">
        <v>371</v>
      </c>
      <c r="B17" s="1" t="s">
        <v>372</v>
      </c>
      <c r="C17" s="1" t="s">
        <v>133</v>
      </c>
      <c r="D17" s="1" t="s">
        <v>236</v>
      </c>
      <c r="E17" s="1" t="s">
        <v>135</v>
      </c>
      <c r="F17" s="1" t="s">
        <v>373</v>
      </c>
      <c r="G17" s="1" t="s">
        <v>201</v>
      </c>
      <c r="H17" s="1" t="s">
        <v>202</v>
      </c>
      <c r="I17" s="1" t="s">
        <v>137</v>
      </c>
      <c r="J17" s="1" t="s">
        <v>138</v>
      </c>
      <c r="L17" s="1" t="s">
        <v>344</v>
      </c>
      <c r="M17" s="1" t="s">
        <v>139</v>
      </c>
      <c r="N17" s="1" t="s">
        <v>320</v>
      </c>
      <c r="O17" s="1" t="s">
        <v>204</v>
      </c>
      <c r="P17" s="1" t="s">
        <v>205</v>
      </c>
      <c r="Q17" s="1" t="s">
        <v>173</v>
      </c>
      <c r="R17" s="1" t="s">
        <v>374</v>
      </c>
      <c r="S17" s="1" t="s">
        <v>139</v>
      </c>
      <c r="U17" s="1" t="s">
        <v>266</v>
      </c>
      <c r="V17" s="1" t="s">
        <v>279</v>
      </c>
      <c r="W17" s="1" t="s">
        <v>240</v>
      </c>
      <c r="X17" s="1" t="s">
        <v>209</v>
      </c>
      <c r="Y17" s="1" t="s">
        <v>345</v>
      </c>
      <c r="Z17" s="1" t="s">
        <v>211</v>
      </c>
      <c r="AA17" s="1" t="s">
        <v>266</v>
      </c>
      <c r="AB17" s="1" t="s">
        <v>138</v>
      </c>
      <c r="AD17" s="1" t="s">
        <v>147</v>
      </c>
      <c r="AE17" s="1" t="s">
        <v>214</v>
      </c>
      <c r="AF17" s="1" t="s">
        <v>214</v>
      </c>
      <c r="AG17" s="1" t="s">
        <v>214</v>
      </c>
      <c r="AH17" s="1" t="s">
        <v>175</v>
      </c>
      <c r="AI17" s="1" t="s">
        <v>214</v>
      </c>
      <c r="AL17" s="1" t="s">
        <v>216</v>
      </c>
      <c r="AM17" s="1" t="s">
        <v>216</v>
      </c>
      <c r="AO17" s="1" t="s">
        <v>268</v>
      </c>
      <c r="AP17" s="1" t="s">
        <v>217</v>
      </c>
      <c r="AS17" s="1" t="s">
        <v>138</v>
      </c>
      <c r="AT17" s="1" t="s">
        <v>149</v>
      </c>
      <c r="AU17" s="1" t="s">
        <v>244</v>
      </c>
      <c r="AV17" s="1" t="s">
        <v>139</v>
      </c>
      <c r="AW17" s="1" t="s">
        <v>138</v>
      </c>
      <c r="AY17" s="1" t="s">
        <v>220</v>
      </c>
      <c r="AZ17" s="1" t="s">
        <v>220</v>
      </c>
      <c r="BA17" s="1" t="s">
        <v>220</v>
      </c>
      <c r="BB17" s="1" t="s">
        <v>220</v>
      </c>
      <c r="BC17" s="1" t="s">
        <v>220</v>
      </c>
      <c r="BF17" s="1" t="s">
        <v>221</v>
      </c>
      <c r="BG17" s="1" t="s">
        <v>246</v>
      </c>
      <c r="BH17" s="1" t="s">
        <v>138</v>
      </c>
      <c r="BI17" s="1" t="s">
        <v>153</v>
      </c>
      <c r="BK17" s="1" t="s">
        <v>375</v>
      </c>
      <c r="BL17" s="1" t="s">
        <v>154</v>
      </c>
      <c r="BM17" s="1" t="s">
        <v>155</v>
      </c>
      <c r="BN17" s="1" t="s">
        <v>156</v>
      </c>
      <c r="BO17" s="1" t="s">
        <v>139</v>
      </c>
      <c r="BP17" s="1" t="s">
        <v>139</v>
      </c>
      <c r="BQ17" s="1" t="s">
        <v>157</v>
      </c>
      <c r="BR17" s="1" t="s">
        <v>271</v>
      </c>
      <c r="BS17" s="1" t="s">
        <v>154</v>
      </c>
      <c r="BT17" s="1" t="s">
        <v>139</v>
      </c>
      <c r="BU17" s="1" t="s">
        <v>139</v>
      </c>
      <c r="BV17" s="1" t="s">
        <v>139</v>
      </c>
      <c r="BW17" s="1" t="s">
        <v>247</v>
      </c>
      <c r="BX17" s="1" t="s">
        <v>139</v>
      </c>
      <c r="BY17" s="1" t="s">
        <v>302</v>
      </c>
      <c r="BZ17" s="1" t="s">
        <v>376</v>
      </c>
      <c r="CA17" s="1" t="s">
        <v>162</v>
      </c>
      <c r="CC17" s="1" t="s">
        <v>139</v>
      </c>
      <c r="CF17" s="1" t="s">
        <v>139</v>
      </c>
      <c r="CG17" s="1" t="s">
        <v>139</v>
      </c>
      <c r="CJ17" s="1" t="s">
        <v>138</v>
      </c>
      <c r="CK17" s="1" t="s">
        <v>138</v>
      </c>
      <c r="CL17" s="1" t="s">
        <v>138</v>
      </c>
      <c r="CM17" s="1" t="s">
        <v>138</v>
      </c>
      <c r="CN17" s="1" t="s">
        <v>138</v>
      </c>
      <c r="CO17" s="1" t="s">
        <v>139</v>
      </c>
      <c r="CP17" s="1" t="s">
        <v>138</v>
      </c>
      <c r="CQ17" s="1" t="s">
        <v>138</v>
      </c>
      <c r="CR17" s="1" t="s">
        <v>139</v>
      </c>
      <c r="CS17" s="1" t="s">
        <v>139</v>
      </c>
      <c r="CT17" s="1" t="s">
        <v>139</v>
      </c>
      <c r="CU17" s="1" t="s">
        <v>139</v>
      </c>
      <c r="CV17" s="1" t="s">
        <v>139</v>
      </c>
      <c r="CX17" s="1" t="s">
        <v>138</v>
      </c>
      <c r="CY17" s="1" t="s">
        <v>138</v>
      </c>
      <c r="CZ17" s="1" t="s">
        <v>139</v>
      </c>
      <c r="DA17" s="1" t="s">
        <v>138</v>
      </c>
      <c r="DB17" s="1" t="s">
        <v>139</v>
      </c>
      <c r="DC17" s="1" t="s">
        <v>138</v>
      </c>
      <c r="DF17" s="1" t="s">
        <v>139</v>
      </c>
      <c r="DG17" s="1" t="s">
        <v>139</v>
      </c>
      <c r="DH17" s="1" t="s">
        <v>139</v>
      </c>
      <c r="DI17" s="1" t="s">
        <v>139</v>
      </c>
      <c r="DJ17" s="1" t="s">
        <v>139</v>
      </c>
      <c r="DK17" s="1" t="s">
        <v>138</v>
      </c>
      <c r="DL17" s="1" t="s">
        <v>138</v>
      </c>
      <c r="DM17" s="1" t="s">
        <v>138</v>
      </c>
      <c r="DN17" s="1" t="s">
        <v>139</v>
      </c>
      <c r="DO17" s="1" t="s">
        <v>139</v>
      </c>
      <c r="DQ17" s="1" t="s">
        <v>250</v>
      </c>
      <c r="DR17" s="1" t="s">
        <v>138</v>
      </c>
      <c r="DS17" s="1" t="s">
        <v>228</v>
      </c>
      <c r="DT17" s="1" t="s">
        <v>139</v>
      </c>
      <c r="DU17" s="1" t="s">
        <v>304</v>
      </c>
      <c r="DV17" s="1" t="s">
        <v>377</v>
      </c>
      <c r="DW17" s="1" t="s">
        <v>138</v>
      </c>
      <c r="DY17" s="1" t="s">
        <v>378</v>
      </c>
      <c r="DZ17" s="1" t="s">
        <v>379</v>
      </c>
      <c r="EA17" s="1" t="s">
        <v>380</v>
      </c>
    </row>
    <row r="18" spans="1:131" ht="12.75" hidden="1" x14ac:dyDescent="0.2">
      <c r="A18" s="1" t="s">
        <v>381</v>
      </c>
      <c r="B18" s="1" t="s">
        <v>382</v>
      </c>
      <c r="C18" s="1" t="s">
        <v>259</v>
      </c>
      <c r="D18" s="1" t="s">
        <v>183</v>
      </c>
      <c r="E18" s="1" t="s">
        <v>135</v>
      </c>
      <c r="F18" s="1" t="s">
        <v>383</v>
      </c>
      <c r="G18" s="1" t="s">
        <v>290</v>
      </c>
      <c r="H18" s="1" t="s">
        <v>202</v>
      </c>
      <c r="J18" s="1" t="s">
        <v>138</v>
      </c>
      <c r="M18" s="1" t="s">
        <v>139</v>
      </c>
      <c r="N18" s="1" t="s">
        <v>384</v>
      </c>
      <c r="O18" s="1" t="s">
        <v>204</v>
      </c>
      <c r="P18" s="1" t="s">
        <v>205</v>
      </c>
      <c r="Q18" s="1" t="s">
        <v>173</v>
      </c>
      <c r="R18" s="1" t="s">
        <v>206</v>
      </c>
      <c r="S18" s="1" t="s">
        <v>138</v>
      </c>
      <c r="U18" s="1" t="s">
        <v>385</v>
      </c>
      <c r="V18" s="1" t="s">
        <v>240</v>
      </c>
      <c r="W18" s="1" t="s">
        <v>240</v>
      </c>
      <c r="X18" s="1" t="s">
        <v>280</v>
      </c>
      <c r="Y18" s="1" t="s">
        <v>291</v>
      </c>
      <c r="Z18" s="1" t="s">
        <v>211</v>
      </c>
      <c r="AA18" s="1" t="s">
        <v>360</v>
      </c>
      <c r="AB18" s="1" t="s">
        <v>138</v>
      </c>
      <c r="AC18" s="1" t="s">
        <v>241</v>
      </c>
      <c r="AD18" s="1" t="s">
        <v>386</v>
      </c>
      <c r="AE18" s="1" t="s">
        <v>148</v>
      </c>
      <c r="AG18" s="1" t="s">
        <v>175</v>
      </c>
      <c r="AL18" s="1" t="s">
        <v>216</v>
      </c>
      <c r="AM18" s="1" t="s">
        <v>268</v>
      </c>
      <c r="AN18" s="1" t="s">
        <v>242</v>
      </c>
      <c r="AS18" s="1" t="s">
        <v>139</v>
      </c>
      <c r="AT18" s="1" t="s">
        <v>335</v>
      </c>
      <c r="AU18" s="1" t="s">
        <v>244</v>
      </c>
      <c r="AV18" s="1" t="s">
        <v>139</v>
      </c>
      <c r="AW18" s="1" t="s">
        <v>138</v>
      </c>
      <c r="AY18" s="1" t="s">
        <v>347</v>
      </c>
      <c r="AZ18" s="1" t="s">
        <v>347</v>
      </c>
      <c r="BA18" s="1" t="s">
        <v>347</v>
      </c>
      <c r="BB18" s="1" t="s">
        <v>347</v>
      </c>
      <c r="BC18" s="1" t="s">
        <v>347</v>
      </c>
      <c r="BF18" s="1" t="s">
        <v>221</v>
      </c>
      <c r="BG18" s="1" t="s">
        <v>246</v>
      </c>
      <c r="BH18" s="1" t="s">
        <v>138</v>
      </c>
      <c r="BI18" s="1" t="s">
        <v>153</v>
      </c>
      <c r="BL18" s="1" t="s">
        <v>154</v>
      </c>
      <c r="BM18" s="1" t="s">
        <v>223</v>
      </c>
      <c r="BN18" s="1" t="s">
        <v>337</v>
      </c>
      <c r="BO18" s="1" t="s">
        <v>138</v>
      </c>
      <c r="BP18" s="1" t="s">
        <v>138</v>
      </c>
      <c r="BR18" s="1" t="s">
        <v>282</v>
      </c>
      <c r="BS18" s="1" t="s">
        <v>154</v>
      </c>
      <c r="BT18" s="1" t="s">
        <v>138</v>
      </c>
      <c r="BU18" s="1" t="s">
        <v>139</v>
      </c>
      <c r="BV18" s="1" t="s">
        <v>138</v>
      </c>
      <c r="BW18" s="1" t="s">
        <v>186</v>
      </c>
      <c r="BX18" s="1" t="s">
        <v>139</v>
      </c>
      <c r="BY18" s="1" t="s">
        <v>160</v>
      </c>
      <c r="BZ18" s="1" t="s">
        <v>249</v>
      </c>
      <c r="CA18" s="1" t="s">
        <v>162</v>
      </c>
      <c r="CC18" s="1" t="s">
        <v>139</v>
      </c>
      <c r="CD18" s="1" t="s">
        <v>139</v>
      </c>
      <c r="CE18" s="1" t="s">
        <v>139</v>
      </c>
      <c r="CF18" s="1" t="s">
        <v>139</v>
      </c>
      <c r="CG18" s="1" t="s">
        <v>139</v>
      </c>
      <c r="CJ18" s="1" t="s">
        <v>139</v>
      </c>
      <c r="CK18" s="1" t="s">
        <v>139</v>
      </c>
      <c r="CL18" s="1" t="s">
        <v>138</v>
      </c>
      <c r="CM18" s="1" t="s">
        <v>139</v>
      </c>
      <c r="CN18" s="1" t="s">
        <v>138</v>
      </c>
      <c r="CO18" s="1" t="s">
        <v>139</v>
      </c>
      <c r="CP18" s="1" t="s">
        <v>139</v>
      </c>
      <c r="CQ18" s="1" t="s">
        <v>139</v>
      </c>
      <c r="CR18" s="1" t="s">
        <v>139</v>
      </c>
      <c r="CS18" s="1" t="s">
        <v>139</v>
      </c>
      <c r="CT18" s="1" t="s">
        <v>138</v>
      </c>
      <c r="CU18" s="1" t="s">
        <v>139</v>
      </c>
      <c r="CV18" s="1" t="s">
        <v>138</v>
      </c>
      <c r="CW18" s="1" t="s">
        <v>138</v>
      </c>
      <c r="CX18" s="1" t="s">
        <v>138</v>
      </c>
      <c r="CY18" s="1" t="s">
        <v>138</v>
      </c>
      <c r="CZ18" s="1" t="s">
        <v>138</v>
      </c>
      <c r="DA18" s="1" t="s">
        <v>138</v>
      </c>
      <c r="DB18" s="1" t="s">
        <v>138</v>
      </c>
      <c r="DC18" s="1" t="s">
        <v>138</v>
      </c>
      <c r="DD18" s="1" t="s">
        <v>138</v>
      </c>
      <c r="DF18" s="1" t="s">
        <v>139</v>
      </c>
      <c r="DG18" s="1" t="s">
        <v>139</v>
      </c>
      <c r="DH18" s="1" t="s">
        <v>139</v>
      </c>
      <c r="DI18" s="1" t="s">
        <v>139</v>
      </c>
      <c r="DJ18" s="1" t="s">
        <v>139</v>
      </c>
      <c r="DK18" s="1" t="s">
        <v>138</v>
      </c>
      <c r="DL18" s="1" t="s">
        <v>138</v>
      </c>
      <c r="DM18" s="1" t="s">
        <v>138</v>
      </c>
      <c r="DN18" s="1" t="s">
        <v>138</v>
      </c>
      <c r="DO18" s="1" t="s">
        <v>138</v>
      </c>
      <c r="DP18" s="1" t="s">
        <v>138</v>
      </c>
      <c r="DQ18" s="1" t="s">
        <v>163</v>
      </c>
      <c r="DR18" s="1" t="s">
        <v>138</v>
      </c>
      <c r="DT18" s="1" t="s">
        <v>139</v>
      </c>
      <c r="DU18" s="1" t="s">
        <v>251</v>
      </c>
      <c r="DV18" s="1" t="s">
        <v>338</v>
      </c>
      <c r="DW18" s="1" t="s">
        <v>138</v>
      </c>
      <c r="DX18" s="1" t="s">
        <v>253</v>
      </c>
      <c r="DY18" s="1" t="s">
        <v>387</v>
      </c>
      <c r="DZ18" s="1" t="s">
        <v>388</v>
      </c>
      <c r="EA18" s="1" t="s">
        <v>389</v>
      </c>
    </row>
    <row r="19" spans="1:131" ht="12.75" hidden="1" x14ac:dyDescent="0.2">
      <c r="A19" s="1" t="s">
        <v>390</v>
      </c>
      <c r="B19" s="1" t="s">
        <v>391</v>
      </c>
      <c r="C19" s="1" t="s">
        <v>133</v>
      </c>
      <c r="D19" s="1" t="s">
        <v>236</v>
      </c>
      <c r="E19" s="1" t="s">
        <v>135</v>
      </c>
      <c r="F19" s="1" t="s">
        <v>392</v>
      </c>
      <c r="G19" s="1" t="s">
        <v>393</v>
      </c>
      <c r="H19" s="1" t="s">
        <v>171</v>
      </c>
      <c r="I19" s="1" t="s">
        <v>172</v>
      </c>
      <c r="J19" s="1" t="s">
        <v>138</v>
      </c>
      <c r="L19" s="1" t="s">
        <v>344</v>
      </c>
      <c r="M19" s="1" t="s">
        <v>138</v>
      </c>
      <c r="O19" s="1" t="s">
        <v>238</v>
      </c>
      <c r="P19" s="1" t="s">
        <v>205</v>
      </c>
      <c r="Q19" s="1" t="s">
        <v>173</v>
      </c>
      <c r="R19" s="1" t="s">
        <v>140</v>
      </c>
      <c r="S19" s="1" t="s">
        <v>139</v>
      </c>
      <c r="T19" s="1" t="s">
        <v>394</v>
      </c>
      <c r="U19" s="1" t="s">
        <v>266</v>
      </c>
      <c r="V19" s="1" t="s">
        <v>279</v>
      </c>
      <c r="W19" s="1" t="s">
        <v>208</v>
      </c>
      <c r="X19" s="1" t="s">
        <v>280</v>
      </c>
      <c r="Y19" s="1" t="s">
        <v>291</v>
      </c>
      <c r="Z19" s="1" t="s">
        <v>211</v>
      </c>
      <c r="AA19" s="1" t="s">
        <v>266</v>
      </c>
      <c r="AB19" s="1" t="s">
        <v>138</v>
      </c>
      <c r="AD19" s="1" t="s">
        <v>395</v>
      </c>
      <c r="AG19" s="1" t="s">
        <v>215</v>
      </c>
      <c r="AH19" s="1" t="s">
        <v>148</v>
      </c>
      <c r="AM19" s="1" t="s">
        <v>217</v>
      </c>
      <c r="AN19" s="1" t="s">
        <v>321</v>
      </c>
      <c r="AS19" s="1" t="s">
        <v>139</v>
      </c>
      <c r="AT19" s="1" t="s">
        <v>361</v>
      </c>
      <c r="AU19" s="1" t="s">
        <v>396</v>
      </c>
      <c r="AV19" s="1" t="s">
        <v>139</v>
      </c>
      <c r="AW19" s="1" t="s">
        <v>138</v>
      </c>
      <c r="AZ19" s="1" t="s">
        <v>220</v>
      </c>
      <c r="BB19" s="1" t="s">
        <v>347</v>
      </c>
      <c r="BF19" s="1" t="s">
        <v>221</v>
      </c>
      <c r="BG19" s="1" t="s">
        <v>324</v>
      </c>
      <c r="BH19" s="1" t="s">
        <v>138</v>
      </c>
      <c r="BI19" s="1" t="s">
        <v>153</v>
      </c>
      <c r="BL19" s="1" t="s">
        <v>154</v>
      </c>
      <c r="BM19" s="1" t="s">
        <v>155</v>
      </c>
      <c r="BN19" s="1" t="s">
        <v>270</v>
      </c>
      <c r="BO19" s="1" t="s">
        <v>139</v>
      </c>
      <c r="BP19" s="1" t="s">
        <v>139</v>
      </c>
      <c r="BQ19" s="1" t="s">
        <v>224</v>
      </c>
      <c r="BR19" s="1" t="s">
        <v>282</v>
      </c>
      <c r="BS19" s="1" t="s">
        <v>154</v>
      </c>
      <c r="BT19" s="1" t="s">
        <v>138</v>
      </c>
      <c r="BU19" s="1" t="s">
        <v>138</v>
      </c>
      <c r="BV19" s="1" t="s">
        <v>138</v>
      </c>
      <c r="BW19" s="1" t="s">
        <v>397</v>
      </c>
      <c r="BX19" s="1" t="s">
        <v>138</v>
      </c>
      <c r="BY19" s="1" t="s">
        <v>302</v>
      </c>
      <c r="BZ19" s="1" t="s">
        <v>398</v>
      </c>
      <c r="CA19" s="1" t="s">
        <v>162</v>
      </c>
      <c r="CB19" s="1" t="s">
        <v>139</v>
      </c>
      <c r="CC19" s="1" t="s">
        <v>139</v>
      </c>
      <c r="CG19" s="1" t="s">
        <v>139</v>
      </c>
      <c r="CJ19" s="1" t="s">
        <v>139</v>
      </c>
      <c r="CK19" s="1" t="s">
        <v>139</v>
      </c>
      <c r="CL19" s="1" t="s">
        <v>139</v>
      </c>
      <c r="CM19" s="1" t="s">
        <v>139</v>
      </c>
      <c r="CN19" s="1" t="s">
        <v>139</v>
      </c>
      <c r="CO19" s="1" t="s">
        <v>139</v>
      </c>
      <c r="CP19" s="1" t="s">
        <v>139</v>
      </c>
      <c r="CQ19" s="1" t="s">
        <v>139</v>
      </c>
      <c r="CR19" s="1" t="s">
        <v>139</v>
      </c>
      <c r="CS19" s="1" t="s">
        <v>139</v>
      </c>
      <c r="CT19" s="1" t="s">
        <v>139</v>
      </c>
      <c r="CU19" s="1" t="s">
        <v>139</v>
      </c>
      <c r="CV19" s="1" t="s">
        <v>139</v>
      </c>
      <c r="CW19" s="1" t="s">
        <v>139</v>
      </c>
      <c r="CX19" s="1" t="s">
        <v>139</v>
      </c>
      <c r="CY19" s="1" t="s">
        <v>139</v>
      </c>
      <c r="CZ19" s="1" t="s">
        <v>139</v>
      </c>
      <c r="DA19" s="1" t="s">
        <v>139</v>
      </c>
      <c r="DB19" s="1" t="s">
        <v>138</v>
      </c>
      <c r="DC19" s="1" t="s">
        <v>139</v>
      </c>
      <c r="DF19" s="1" t="s">
        <v>138</v>
      </c>
      <c r="DG19" s="1" t="s">
        <v>139</v>
      </c>
      <c r="DH19" s="1" t="s">
        <v>139</v>
      </c>
      <c r="DI19" s="1" t="s">
        <v>139</v>
      </c>
      <c r="DJ19" s="1" t="s">
        <v>139</v>
      </c>
      <c r="DK19" s="1" t="s">
        <v>139</v>
      </c>
      <c r="DL19" s="1" t="s">
        <v>139</v>
      </c>
      <c r="DM19" s="1" t="s">
        <v>139</v>
      </c>
      <c r="DN19" s="1" t="s">
        <v>139</v>
      </c>
      <c r="DO19" s="1" t="s">
        <v>138</v>
      </c>
      <c r="DP19" s="1" t="s">
        <v>139</v>
      </c>
      <c r="DQ19" s="1" t="s">
        <v>250</v>
      </c>
      <c r="DR19" s="1" t="s">
        <v>138</v>
      </c>
      <c r="DS19" s="1" t="s">
        <v>312</v>
      </c>
      <c r="DT19" s="1" t="s">
        <v>139</v>
      </c>
      <c r="DU19" s="1" t="s">
        <v>366</v>
      </c>
      <c r="DV19" s="1" t="s">
        <v>399</v>
      </c>
      <c r="DW19" s="1" t="s">
        <v>138</v>
      </c>
      <c r="DX19" s="1" t="s">
        <v>165</v>
      </c>
      <c r="DY19" s="1" t="s">
        <v>400</v>
      </c>
      <c r="DZ19" s="1" t="s">
        <v>401</v>
      </c>
      <c r="EA19" s="1" t="s">
        <v>402</v>
      </c>
    </row>
    <row r="20" spans="1:131" ht="12.75" hidden="1" x14ac:dyDescent="0.2">
      <c r="A20" s="1" t="s">
        <v>403</v>
      </c>
      <c r="B20" s="1" t="s">
        <v>404</v>
      </c>
      <c r="C20" s="1" t="s">
        <v>133</v>
      </c>
      <c r="D20" s="1" t="s">
        <v>183</v>
      </c>
      <c r="E20" s="1" t="s">
        <v>135</v>
      </c>
      <c r="F20" s="1">
        <v>16</v>
      </c>
      <c r="G20" s="1" t="s">
        <v>201</v>
      </c>
      <c r="H20" s="1" t="s">
        <v>202</v>
      </c>
      <c r="I20" s="1" t="s">
        <v>172</v>
      </c>
      <c r="J20" s="1" t="s">
        <v>138</v>
      </c>
      <c r="L20" s="1" t="s">
        <v>405</v>
      </c>
      <c r="M20" s="1" t="s">
        <v>139</v>
      </c>
      <c r="N20" s="1" t="s">
        <v>140</v>
      </c>
      <c r="O20" s="1" t="s">
        <v>238</v>
      </c>
      <c r="P20" s="1" t="s">
        <v>205</v>
      </c>
      <c r="Q20" s="1" t="s">
        <v>173</v>
      </c>
      <c r="R20" s="1" t="s">
        <v>206</v>
      </c>
      <c r="S20" s="1" t="s">
        <v>139</v>
      </c>
      <c r="U20" s="1" t="s">
        <v>207</v>
      </c>
      <c r="V20" s="1" t="s">
        <v>208</v>
      </c>
      <c r="W20" s="1" t="s">
        <v>240</v>
      </c>
      <c r="X20" s="1" t="s">
        <v>209</v>
      </c>
      <c r="Y20" s="1" t="s">
        <v>406</v>
      </c>
      <c r="Z20" s="1" t="s">
        <v>211</v>
      </c>
      <c r="AA20" s="1" t="s">
        <v>212</v>
      </c>
      <c r="AB20" s="1" t="s">
        <v>138</v>
      </c>
      <c r="AD20" s="1" t="s">
        <v>407</v>
      </c>
      <c r="AE20" s="1" t="s">
        <v>214</v>
      </c>
      <c r="AL20" s="1" t="s">
        <v>216</v>
      </c>
      <c r="AM20" s="1" t="s">
        <v>268</v>
      </c>
      <c r="AN20" s="1" t="s">
        <v>216</v>
      </c>
      <c r="AO20" s="1" t="s">
        <v>268</v>
      </c>
      <c r="AP20" s="1" t="s">
        <v>216</v>
      </c>
      <c r="AS20" s="1" t="s">
        <v>138</v>
      </c>
      <c r="AU20" s="1" t="s">
        <v>219</v>
      </c>
      <c r="AV20" s="1" t="s">
        <v>138</v>
      </c>
      <c r="AW20" s="1" t="s">
        <v>139</v>
      </c>
      <c r="AY20" s="1" t="s">
        <v>220</v>
      </c>
      <c r="AZ20" s="1" t="s">
        <v>220</v>
      </c>
      <c r="BA20" s="1" t="s">
        <v>220</v>
      </c>
      <c r="BB20" s="1" t="s">
        <v>347</v>
      </c>
      <c r="BC20" s="1" t="s">
        <v>347</v>
      </c>
      <c r="BF20" s="1" t="s">
        <v>323</v>
      </c>
      <c r="BG20" s="1" t="s">
        <v>222</v>
      </c>
      <c r="BH20" s="1" t="s">
        <v>138</v>
      </c>
      <c r="BI20" s="1" t="s">
        <v>153</v>
      </c>
      <c r="BL20" s="1" t="s">
        <v>154</v>
      </c>
      <c r="BM20" s="1" t="s">
        <v>155</v>
      </c>
      <c r="BN20" s="1" t="s">
        <v>156</v>
      </c>
      <c r="BP20" s="1" t="s">
        <v>139</v>
      </c>
      <c r="BQ20" s="1" t="s">
        <v>157</v>
      </c>
      <c r="BR20" s="1" t="s">
        <v>271</v>
      </c>
      <c r="BS20" s="1" t="s">
        <v>154</v>
      </c>
      <c r="BT20" s="1" t="s">
        <v>138</v>
      </c>
      <c r="BU20" s="1" t="s">
        <v>138</v>
      </c>
      <c r="BV20" s="1" t="s">
        <v>138</v>
      </c>
      <c r="BW20" s="1" t="s">
        <v>247</v>
      </c>
      <c r="BX20" s="1" t="s">
        <v>139</v>
      </c>
      <c r="BY20" s="1" t="s">
        <v>349</v>
      </c>
      <c r="BZ20" s="1" t="s">
        <v>283</v>
      </c>
      <c r="CA20" s="1" t="s">
        <v>162</v>
      </c>
      <c r="CC20" s="1" t="s">
        <v>139</v>
      </c>
      <c r="CD20" s="1" t="s">
        <v>139</v>
      </c>
      <c r="CG20" s="1" t="s">
        <v>139</v>
      </c>
      <c r="CJ20" s="1" t="s">
        <v>138</v>
      </c>
      <c r="CK20" s="1" t="s">
        <v>138</v>
      </c>
      <c r="CL20" s="1" t="s">
        <v>138</v>
      </c>
      <c r="CM20" s="1" t="s">
        <v>138</v>
      </c>
      <c r="CN20" s="1" t="s">
        <v>138</v>
      </c>
      <c r="CO20" s="1" t="s">
        <v>138</v>
      </c>
      <c r="CP20" s="1" t="s">
        <v>138</v>
      </c>
      <c r="CQ20" s="1" t="s">
        <v>139</v>
      </c>
      <c r="CR20" s="1" t="s">
        <v>139</v>
      </c>
      <c r="CS20" s="1" t="s">
        <v>139</v>
      </c>
      <c r="CT20" s="1" t="s">
        <v>139</v>
      </c>
      <c r="CU20" s="1" t="s">
        <v>139</v>
      </c>
      <c r="CV20" s="1" t="s">
        <v>138</v>
      </c>
      <c r="CW20" s="1" t="s">
        <v>138</v>
      </c>
      <c r="CX20" s="1" t="s">
        <v>138</v>
      </c>
      <c r="CY20" s="1" t="s">
        <v>138</v>
      </c>
      <c r="CZ20" s="1" t="s">
        <v>138</v>
      </c>
      <c r="DA20" s="1" t="s">
        <v>138</v>
      </c>
      <c r="DB20" s="1" t="s">
        <v>138</v>
      </c>
      <c r="DC20" s="1" t="s">
        <v>138</v>
      </c>
      <c r="DF20" s="1" t="s">
        <v>139</v>
      </c>
      <c r="DG20" s="1" t="s">
        <v>138</v>
      </c>
      <c r="DH20" s="1" t="s">
        <v>139</v>
      </c>
      <c r="DI20" s="1" t="s">
        <v>138</v>
      </c>
      <c r="DJ20" s="1" t="s">
        <v>138</v>
      </c>
      <c r="DK20" s="1" t="s">
        <v>138</v>
      </c>
      <c r="DL20" s="1" t="s">
        <v>138</v>
      </c>
      <c r="DM20" s="1" t="s">
        <v>138</v>
      </c>
      <c r="DN20" s="1" t="s">
        <v>138</v>
      </c>
      <c r="DO20" s="1" t="s">
        <v>138</v>
      </c>
      <c r="DP20" s="1" t="s">
        <v>138</v>
      </c>
      <c r="DQ20" s="1" t="s">
        <v>250</v>
      </c>
      <c r="DR20" s="1" t="s">
        <v>138</v>
      </c>
      <c r="DS20" s="1" t="s">
        <v>228</v>
      </c>
      <c r="DT20" s="1" t="s">
        <v>139</v>
      </c>
      <c r="DU20" s="1" t="s">
        <v>229</v>
      </c>
      <c r="DV20" s="1" t="s">
        <v>408</v>
      </c>
      <c r="DW20" s="1" t="s">
        <v>138</v>
      </c>
      <c r="DX20" s="1" t="s">
        <v>165</v>
      </c>
      <c r="DY20" s="1" t="s">
        <v>409</v>
      </c>
      <c r="DZ20" s="1" t="s">
        <v>410</v>
      </c>
      <c r="EA20" s="1" t="s">
        <v>411</v>
      </c>
    </row>
    <row r="21" spans="1:131" ht="12.75" hidden="1" x14ac:dyDescent="0.2">
      <c r="A21" s="1" t="s">
        <v>412</v>
      </c>
      <c r="B21" s="1" t="s">
        <v>413</v>
      </c>
      <c r="C21" s="1" t="s">
        <v>133</v>
      </c>
      <c r="D21" s="1" t="s">
        <v>183</v>
      </c>
      <c r="E21" s="1" t="s">
        <v>200</v>
      </c>
      <c r="F21" s="1">
        <v>30</v>
      </c>
      <c r="G21" s="1" t="s">
        <v>136</v>
      </c>
      <c r="H21" s="1" t="s">
        <v>171</v>
      </c>
      <c r="I21" s="1" t="s">
        <v>172</v>
      </c>
      <c r="J21" s="1" t="s">
        <v>138</v>
      </c>
      <c r="M21" s="1" t="s">
        <v>139</v>
      </c>
      <c r="N21" s="1" t="s">
        <v>140</v>
      </c>
      <c r="P21" s="1" t="s">
        <v>141</v>
      </c>
      <c r="Q21" s="1" t="s">
        <v>142</v>
      </c>
      <c r="R21" s="1" t="s">
        <v>138</v>
      </c>
      <c r="S21" s="1" t="s">
        <v>139</v>
      </c>
      <c r="U21" s="1" t="s">
        <v>143</v>
      </c>
      <c r="V21" s="1" t="s">
        <v>144</v>
      </c>
      <c r="X21" s="1" t="s">
        <v>145</v>
      </c>
      <c r="Z21" s="1" t="s">
        <v>414</v>
      </c>
      <c r="AA21" s="1" t="s">
        <v>143</v>
      </c>
      <c r="AB21" s="1" t="s">
        <v>138</v>
      </c>
      <c r="AD21" s="1" t="s">
        <v>147</v>
      </c>
      <c r="AE21" s="1" t="s">
        <v>148</v>
      </c>
      <c r="AF21" s="1" t="s">
        <v>148</v>
      </c>
      <c r="AG21" s="1" t="s">
        <v>148</v>
      </c>
      <c r="AH21" s="1" t="s">
        <v>148</v>
      </c>
      <c r="AI21" s="1" t="s">
        <v>148</v>
      </c>
      <c r="AJ21" s="1" t="s">
        <v>148</v>
      </c>
      <c r="AS21" s="1" t="s">
        <v>139</v>
      </c>
      <c r="AT21" s="1" t="s">
        <v>149</v>
      </c>
      <c r="AX21" s="1" t="s">
        <v>139</v>
      </c>
      <c r="AY21" s="1" t="s">
        <v>151</v>
      </c>
      <c r="AZ21" s="1" t="s">
        <v>151</v>
      </c>
      <c r="BA21" s="1" t="s">
        <v>151</v>
      </c>
      <c r="BB21" s="1" t="s">
        <v>151</v>
      </c>
      <c r="BC21" s="1" t="s">
        <v>151</v>
      </c>
      <c r="BF21" s="1" t="s">
        <v>415</v>
      </c>
      <c r="BI21" s="1" t="s">
        <v>153</v>
      </c>
      <c r="BL21" s="1" t="s">
        <v>154</v>
      </c>
      <c r="BM21" s="1" t="s">
        <v>155</v>
      </c>
      <c r="BO21" s="1" t="s">
        <v>139</v>
      </c>
      <c r="BP21" s="1" t="s">
        <v>139</v>
      </c>
      <c r="BQ21" s="1" t="s">
        <v>157</v>
      </c>
      <c r="BR21" s="1" t="s">
        <v>158</v>
      </c>
      <c r="BT21" s="1" t="s">
        <v>138</v>
      </c>
      <c r="BU21" s="1" t="s">
        <v>138</v>
      </c>
      <c r="BV21" s="1" t="s">
        <v>138</v>
      </c>
      <c r="BY21" s="1" t="s">
        <v>160</v>
      </c>
      <c r="BZ21" s="1" t="s">
        <v>161</v>
      </c>
      <c r="CB21" s="1" t="s">
        <v>139</v>
      </c>
      <c r="CC21" s="1" t="s">
        <v>139</v>
      </c>
      <c r="CJ21" s="1" t="s">
        <v>139</v>
      </c>
      <c r="CK21" s="1" t="s">
        <v>139</v>
      </c>
      <c r="CL21" s="1" t="s">
        <v>139</v>
      </c>
      <c r="CM21" s="1" t="s">
        <v>139</v>
      </c>
      <c r="CN21" s="1" t="s">
        <v>139</v>
      </c>
      <c r="CO21" s="1" t="s">
        <v>139</v>
      </c>
      <c r="CP21" s="1" t="s">
        <v>139</v>
      </c>
      <c r="CQ21" s="1" t="s">
        <v>138</v>
      </c>
      <c r="CR21" s="1" t="s">
        <v>139</v>
      </c>
      <c r="CS21" s="1" t="s">
        <v>139</v>
      </c>
      <c r="CT21" s="1" t="s">
        <v>138</v>
      </c>
      <c r="CU21" s="1" t="s">
        <v>138</v>
      </c>
      <c r="CV21" s="1" t="s">
        <v>138</v>
      </c>
      <c r="CW21" s="1" t="s">
        <v>138</v>
      </c>
      <c r="CX21" s="1" t="s">
        <v>138</v>
      </c>
      <c r="CY21" s="1" t="s">
        <v>138</v>
      </c>
      <c r="CZ21" s="1" t="s">
        <v>138</v>
      </c>
      <c r="DA21" s="1" t="s">
        <v>138</v>
      </c>
      <c r="DB21" s="1" t="s">
        <v>138</v>
      </c>
      <c r="DC21" s="1" t="s">
        <v>138</v>
      </c>
      <c r="DF21" s="1" t="s">
        <v>139</v>
      </c>
      <c r="DG21" s="1" t="s">
        <v>139</v>
      </c>
      <c r="DH21" s="1" t="s">
        <v>139</v>
      </c>
      <c r="DI21" s="1" t="s">
        <v>139</v>
      </c>
      <c r="DJ21" s="1" t="s">
        <v>139</v>
      </c>
      <c r="DK21" s="1" t="s">
        <v>139</v>
      </c>
      <c r="DL21" s="1" t="s">
        <v>139</v>
      </c>
      <c r="DM21" s="1" t="s">
        <v>139</v>
      </c>
      <c r="DN21" s="1" t="s">
        <v>139</v>
      </c>
      <c r="DO21" s="1" t="s">
        <v>139</v>
      </c>
      <c r="DQ21" s="1" t="s">
        <v>163</v>
      </c>
      <c r="DR21" s="1" t="s">
        <v>139</v>
      </c>
      <c r="DS21" s="1" t="s">
        <v>164</v>
      </c>
      <c r="DT21" s="1" t="s">
        <v>138</v>
      </c>
      <c r="DW21" s="1" t="s">
        <v>138</v>
      </c>
      <c r="DX21" s="1" t="s">
        <v>165</v>
      </c>
      <c r="DY21" s="1" t="s">
        <v>416</v>
      </c>
      <c r="DZ21" s="1" t="s">
        <v>197</v>
      </c>
      <c r="EA21" s="1" t="s">
        <v>417</v>
      </c>
    </row>
    <row r="22" spans="1:131" ht="12.75" hidden="1" x14ac:dyDescent="0.2">
      <c r="A22" s="1" t="s">
        <v>418</v>
      </c>
      <c r="B22" s="1" t="s">
        <v>419</v>
      </c>
      <c r="C22" s="1" t="s">
        <v>259</v>
      </c>
      <c r="D22" s="1" t="s">
        <v>236</v>
      </c>
      <c r="E22" s="1" t="s">
        <v>260</v>
      </c>
      <c r="F22" s="1" t="s">
        <v>420</v>
      </c>
      <c r="G22" s="1" t="s">
        <v>201</v>
      </c>
      <c r="H22" s="1" t="s">
        <v>202</v>
      </c>
      <c r="I22" s="1" t="s">
        <v>137</v>
      </c>
      <c r="J22" s="1" t="s">
        <v>138</v>
      </c>
      <c r="M22" s="1" t="s">
        <v>139</v>
      </c>
      <c r="O22" s="1" t="s">
        <v>204</v>
      </c>
      <c r="P22" s="1" t="s">
        <v>205</v>
      </c>
      <c r="Q22" s="1" t="s">
        <v>173</v>
      </c>
      <c r="R22" s="1" t="s">
        <v>320</v>
      </c>
      <c r="S22" s="1" t="s">
        <v>138</v>
      </c>
      <c r="U22" s="1" t="s">
        <v>266</v>
      </c>
      <c r="V22" s="1" t="s">
        <v>208</v>
      </c>
      <c r="W22" s="1" t="s">
        <v>240</v>
      </c>
      <c r="X22" s="1" t="s">
        <v>209</v>
      </c>
      <c r="Y22" s="1" t="s">
        <v>345</v>
      </c>
      <c r="Z22" s="1" t="s">
        <v>211</v>
      </c>
      <c r="AA22" s="1" t="s">
        <v>266</v>
      </c>
      <c r="AB22" s="1" t="s">
        <v>138</v>
      </c>
      <c r="AD22" s="1" t="s">
        <v>147</v>
      </c>
      <c r="AF22" s="1" t="s">
        <v>215</v>
      </c>
      <c r="AG22" s="1" t="s">
        <v>214</v>
      </c>
      <c r="AH22" s="1" t="s">
        <v>175</v>
      </c>
      <c r="AI22" s="1" t="s">
        <v>175</v>
      </c>
      <c r="AM22" s="1" t="s">
        <v>268</v>
      </c>
      <c r="AN22" s="1" t="s">
        <v>216</v>
      </c>
      <c r="AS22" s="1" t="s">
        <v>139</v>
      </c>
      <c r="AT22" s="1" t="s">
        <v>322</v>
      </c>
      <c r="AU22" s="1" t="s">
        <v>421</v>
      </c>
      <c r="AV22" s="1" t="s">
        <v>139</v>
      </c>
      <c r="AW22" s="1" t="s">
        <v>138</v>
      </c>
      <c r="AY22" s="1" t="s">
        <v>220</v>
      </c>
      <c r="AZ22" s="1" t="s">
        <v>220</v>
      </c>
      <c r="BA22" s="1" t="s">
        <v>220</v>
      </c>
      <c r="BB22" s="1" t="s">
        <v>220</v>
      </c>
      <c r="BC22" s="1" t="s">
        <v>220</v>
      </c>
      <c r="BD22" s="1" t="s">
        <v>220</v>
      </c>
      <c r="BF22" s="1" t="s">
        <v>323</v>
      </c>
      <c r="BG22" s="1" t="s">
        <v>246</v>
      </c>
      <c r="BH22" s="1" t="s">
        <v>138</v>
      </c>
      <c r="BI22" s="1" t="s">
        <v>153</v>
      </c>
      <c r="BK22" s="1" t="s">
        <v>325</v>
      </c>
      <c r="BL22" s="1" t="s">
        <v>154</v>
      </c>
      <c r="BM22" s="1" t="s">
        <v>155</v>
      </c>
      <c r="BN22" s="1" t="s">
        <v>156</v>
      </c>
      <c r="BO22" s="1" t="s">
        <v>139</v>
      </c>
      <c r="BP22" s="1" t="s">
        <v>139</v>
      </c>
      <c r="BQ22" s="1" t="s">
        <v>157</v>
      </c>
      <c r="BR22" s="1" t="s">
        <v>271</v>
      </c>
      <c r="BS22" s="1" t="s">
        <v>154</v>
      </c>
      <c r="BT22" s="1" t="s">
        <v>138</v>
      </c>
      <c r="BU22" s="1" t="s">
        <v>138</v>
      </c>
      <c r="BV22" s="1" t="s">
        <v>139</v>
      </c>
      <c r="BW22" s="1" t="s">
        <v>186</v>
      </c>
      <c r="BX22" s="1" t="s">
        <v>139</v>
      </c>
      <c r="BY22" s="1" t="s">
        <v>349</v>
      </c>
      <c r="BZ22" s="1" t="s">
        <v>422</v>
      </c>
      <c r="CA22" s="1" t="s">
        <v>162</v>
      </c>
      <c r="CC22" s="1" t="s">
        <v>139</v>
      </c>
      <c r="CD22" s="1" t="s">
        <v>139</v>
      </c>
      <c r="CF22" s="1" t="s">
        <v>139</v>
      </c>
      <c r="CG22" s="1" t="s">
        <v>139</v>
      </c>
      <c r="CJ22" s="1" t="s">
        <v>138</v>
      </c>
      <c r="CK22" s="1" t="s">
        <v>139</v>
      </c>
      <c r="CL22" s="1" t="s">
        <v>138</v>
      </c>
      <c r="CM22" s="1" t="s">
        <v>138</v>
      </c>
      <c r="CN22" s="1" t="s">
        <v>138</v>
      </c>
      <c r="CO22" s="1" t="s">
        <v>138</v>
      </c>
      <c r="CP22" s="1" t="s">
        <v>138</v>
      </c>
      <c r="CQ22" s="1" t="s">
        <v>138</v>
      </c>
      <c r="CR22" s="1" t="s">
        <v>138</v>
      </c>
      <c r="CS22" s="1" t="s">
        <v>138</v>
      </c>
      <c r="CT22" s="1" t="s">
        <v>139</v>
      </c>
      <c r="CU22" s="1" t="s">
        <v>139</v>
      </c>
      <c r="CV22" s="1" t="s">
        <v>139</v>
      </c>
      <c r="CW22" s="1" t="s">
        <v>138</v>
      </c>
      <c r="CX22" s="1" t="s">
        <v>138</v>
      </c>
      <c r="CY22" s="1" t="s">
        <v>138</v>
      </c>
      <c r="CZ22" s="1" t="s">
        <v>138</v>
      </c>
      <c r="DA22" s="1" t="s">
        <v>139</v>
      </c>
      <c r="DB22" s="1" t="s">
        <v>139</v>
      </c>
      <c r="DC22" s="1" t="s">
        <v>139</v>
      </c>
      <c r="DF22" s="1" t="s">
        <v>139</v>
      </c>
      <c r="DG22" s="1" t="s">
        <v>139</v>
      </c>
      <c r="DH22" s="1" t="s">
        <v>139</v>
      </c>
      <c r="DI22" s="1" t="s">
        <v>139</v>
      </c>
      <c r="DJ22" s="1" t="s">
        <v>138</v>
      </c>
      <c r="DK22" s="1" t="s">
        <v>138</v>
      </c>
      <c r="DL22" s="1" t="s">
        <v>138</v>
      </c>
      <c r="DM22" s="1" t="s">
        <v>139</v>
      </c>
      <c r="DN22" s="1" t="s">
        <v>138</v>
      </c>
      <c r="DO22" s="1" t="s">
        <v>138</v>
      </c>
      <c r="DP22" s="1" t="s">
        <v>139</v>
      </c>
      <c r="DQ22" s="1" t="s">
        <v>250</v>
      </c>
      <c r="DR22" s="1" t="s">
        <v>138</v>
      </c>
      <c r="DS22" s="1" t="s">
        <v>228</v>
      </c>
      <c r="DT22" s="1" t="s">
        <v>139</v>
      </c>
      <c r="DU22" s="1" t="s">
        <v>251</v>
      </c>
      <c r="DV22" s="1" t="s">
        <v>252</v>
      </c>
      <c r="DW22" s="1" t="s">
        <v>138</v>
      </c>
      <c r="DY22" s="1" t="s">
        <v>423</v>
      </c>
      <c r="DZ22" s="1" t="s">
        <v>424</v>
      </c>
      <c r="EA22" s="1" t="s">
        <v>425</v>
      </c>
    </row>
    <row r="23" spans="1:131" ht="12.75" hidden="1" x14ac:dyDescent="0.2">
      <c r="A23" s="1" t="s">
        <v>426</v>
      </c>
      <c r="B23" s="1" t="s">
        <v>427</v>
      </c>
      <c r="C23" s="1" t="s">
        <v>133</v>
      </c>
      <c r="D23" s="1" t="s">
        <v>236</v>
      </c>
      <c r="E23" s="1" t="s">
        <v>260</v>
      </c>
      <c r="F23" s="1">
        <v>26</v>
      </c>
      <c r="G23" s="1" t="s">
        <v>136</v>
      </c>
      <c r="H23" s="1" t="s">
        <v>171</v>
      </c>
      <c r="I23" s="1" t="s">
        <v>172</v>
      </c>
      <c r="J23" s="1" t="s">
        <v>138</v>
      </c>
      <c r="M23" s="1" t="s">
        <v>139</v>
      </c>
      <c r="N23" s="1" t="s">
        <v>140</v>
      </c>
      <c r="P23" s="1" t="s">
        <v>141</v>
      </c>
      <c r="Q23" s="1" t="s">
        <v>173</v>
      </c>
      <c r="R23" s="1" t="s">
        <v>138</v>
      </c>
      <c r="S23" s="1" t="s">
        <v>139</v>
      </c>
      <c r="U23" s="1" t="s">
        <v>143</v>
      </c>
      <c r="V23" s="1" t="s">
        <v>144</v>
      </c>
      <c r="Z23" s="1" t="s">
        <v>414</v>
      </c>
      <c r="AA23" s="1" t="s">
        <v>143</v>
      </c>
      <c r="AB23" s="1" t="s">
        <v>138</v>
      </c>
      <c r="AD23" s="1" t="s">
        <v>147</v>
      </c>
      <c r="AE23" s="1" t="s">
        <v>148</v>
      </c>
      <c r="AF23" s="1" t="s">
        <v>148</v>
      </c>
      <c r="AG23" s="1" t="s">
        <v>148</v>
      </c>
      <c r="AH23" s="1" t="s">
        <v>148</v>
      </c>
      <c r="AI23" s="1" t="s">
        <v>148</v>
      </c>
      <c r="AS23" s="1" t="s">
        <v>139</v>
      </c>
      <c r="AT23" s="1" t="s">
        <v>149</v>
      </c>
      <c r="AX23" s="1" t="s">
        <v>139</v>
      </c>
      <c r="AY23" s="1" t="s">
        <v>151</v>
      </c>
      <c r="AZ23" s="1" t="s">
        <v>151</v>
      </c>
      <c r="BA23" s="1" t="s">
        <v>151</v>
      </c>
      <c r="BB23" s="1" t="s">
        <v>151</v>
      </c>
      <c r="BC23" s="1" t="s">
        <v>151</v>
      </c>
      <c r="BF23" s="1" t="s">
        <v>193</v>
      </c>
      <c r="BI23" s="1" t="s">
        <v>153</v>
      </c>
      <c r="BL23" s="1" t="s">
        <v>154</v>
      </c>
      <c r="BM23" s="1" t="s">
        <v>155</v>
      </c>
      <c r="BN23" s="1" t="s">
        <v>156</v>
      </c>
      <c r="BO23" s="1" t="s">
        <v>139</v>
      </c>
      <c r="BP23" s="1" t="s">
        <v>139</v>
      </c>
      <c r="BQ23" s="1" t="s">
        <v>157</v>
      </c>
      <c r="BR23" s="1" t="s">
        <v>158</v>
      </c>
      <c r="BT23" s="1" t="s">
        <v>138</v>
      </c>
      <c r="BU23" s="1" t="s">
        <v>138</v>
      </c>
      <c r="BV23" s="1" t="s">
        <v>138</v>
      </c>
      <c r="BY23" s="1" t="s">
        <v>178</v>
      </c>
      <c r="BZ23" s="1" t="s">
        <v>249</v>
      </c>
      <c r="CA23" s="1" t="s">
        <v>162</v>
      </c>
      <c r="CB23" s="1" t="s">
        <v>139</v>
      </c>
      <c r="CC23" s="1" t="s">
        <v>139</v>
      </c>
      <c r="CD23" s="1" t="s">
        <v>139</v>
      </c>
      <c r="CJ23" s="1" t="s">
        <v>139</v>
      </c>
      <c r="CK23" s="1" t="s">
        <v>139</v>
      </c>
      <c r="CL23" s="1" t="s">
        <v>139</v>
      </c>
      <c r="CM23" s="1" t="s">
        <v>139</v>
      </c>
      <c r="CN23" s="1" t="s">
        <v>139</v>
      </c>
      <c r="CO23" s="1" t="s">
        <v>139</v>
      </c>
      <c r="CP23" s="1" t="s">
        <v>139</v>
      </c>
      <c r="CQ23" s="1" t="s">
        <v>138</v>
      </c>
      <c r="CR23" s="1" t="s">
        <v>139</v>
      </c>
      <c r="CS23" s="1" t="s">
        <v>139</v>
      </c>
      <c r="CT23" s="1" t="s">
        <v>138</v>
      </c>
      <c r="CU23" s="1" t="s">
        <v>139</v>
      </c>
      <c r="CV23" s="1" t="s">
        <v>139</v>
      </c>
      <c r="CW23" s="1" t="s">
        <v>139</v>
      </c>
      <c r="CX23" s="1" t="s">
        <v>138</v>
      </c>
      <c r="CY23" s="1" t="s">
        <v>138</v>
      </c>
      <c r="CZ23" s="1" t="s">
        <v>138</v>
      </c>
      <c r="DA23" s="1" t="s">
        <v>138</v>
      </c>
      <c r="DB23" s="1" t="s">
        <v>138</v>
      </c>
      <c r="DC23" s="1" t="s">
        <v>138</v>
      </c>
      <c r="DF23" s="1" t="s">
        <v>139</v>
      </c>
      <c r="DG23" s="1" t="s">
        <v>139</v>
      </c>
      <c r="DH23" s="1" t="s">
        <v>139</v>
      </c>
      <c r="DI23" s="1" t="s">
        <v>139</v>
      </c>
      <c r="DJ23" s="1" t="s">
        <v>139</v>
      </c>
      <c r="DK23" s="1" t="s">
        <v>139</v>
      </c>
      <c r="DL23" s="1" t="s">
        <v>139</v>
      </c>
      <c r="DM23" s="1" t="s">
        <v>139</v>
      </c>
      <c r="DN23" s="1" t="s">
        <v>139</v>
      </c>
      <c r="DO23" s="1" t="s">
        <v>139</v>
      </c>
      <c r="DP23" s="1" t="s">
        <v>138</v>
      </c>
      <c r="DQ23" s="1" t="s">
        <v>163</v>
      </c>
      <c r="DR23" s="1" t="s">
        <v>139</v>
      </c>
      <c r="DS23" s="1" t="s">
        <v>164</v>
      </c>
      <c r="DT23" s="1" t="s">
        <v>138</v>
      </c>
      <c r="DW23" s="1" t="s">
        <v>138</v>
      </c>
      <c r="DX23" s="1" t="s">
        <v>165</v>
      </c>
      <c r="DY23" s="1" t="s">
        <v>416</v>
      </c>
      <c r="DZ23" s="1" t="s">
        <v>428</v>
      </c>
      <c r="EA23" s="1" t="s">
        <v>429</v>
      </c>
    </row>
    <row r="24" spans="1:131" ht="12.75" hidden="1" x14ac:dyDescent="0.2">
      <c r="A24" s="1" t="s">
        <v>430</v>
      </c>
      <c r="B24" s="1" t="s">
        <v>431</v>
      </c>
      <c r="C24" s="1" t="s">
        <v>133</v>
      </c>
      <c r="D24" s="1" t="s">
        <v>134</v>
      </c>
      <c r="E24" s="1" t="s">
        <v>260</v>
      </c>
      <c r="F24" s="1" t="s">
        <v>432</v>
      </c>
      <c r="G24" s="1" t="s">
        <v>201</v>
      </c>
      <c r="H24" s="1" t="s">
        <v>202</v>
      </c>
      <c r="I24" s="1" t="s">
        <v>433</v>
      </c>
      <c r="J24" s="1" t="s">
        <v>138</v>
      </c>
      <c r="L24" s="1" t="s">
        <v>344</v>
      </c>
      <c r="M24" s="1" t="s">
        <v>138</v>
      </c>
      <c r="O24" s="1" t="s">
        <v>238</v>
      </c>
      <c r="P24" s="1" t="s">
        <v>205</v>
      </c>
      <c r="Q24" s="1" t="s">
        <v>173</v>
      </c>
      <c r="R24" s="1" t="s">
        <v>140</v>
      </c>
      <c r="S24" s="1" t="s">
        <v>139</v>
      </c>
      <c r="T24" s="1" t="s">
        <v>394</v>
      </c>
      <c r="U24" s="1" t="s">
        <v>385</v>
      </c>
      <c r="V24" s="1" t="s">
        <v>144</v>
      </c>
      <c r="W24" s="1" t="s">
        <v>358</v>
      </c>
      <c r="X24" s="1" t="s">
        <v>209</v>
      </c>
      <c r="Y24" s="1" t="s">
        <v>291</v>
      </c>
      <c r="Z24" s="1" t="s">
        <v>211</v>
      </c>
      <c r="AA24" s="1" t="s">
        <v>360</v>
      </c>
      <c r="AB24" s="1" t="s">
        <v>138</v>
      </c>
      <c r="AD24" s="1" t="s">
        <v>301</v>
      </c>
      <c r="AE24" s="1" t="s">
        <v>148</v>
      </c>
      <c r="AF24" s="1" t="s">
        <v>148</v>
      </c>
      <c r="AG24" s="1" t="s">
        <v>346</v>
      </c>
      <c r="AH24" s="1" t="s">
        <v>148</v>
      </c>
      <c r="AK24" s="1" t="s">
        <v>434</v>
      </c>
      <c r="AL24" s="1" t="s">
        <v>435</v>
      </c>
      <c r="AM24" s="1" t="s">
        <v>321</v>
      </c>
      <c r="AN24" s="1" t="s">
        <v>217</v>
      </c>
      <c r="AO24" s="1" t="s">
        <v>217</v>
      </c>
      <c r="AS24" s="1" t="s">
        <v>139</v>
      </c>
      <c r="AT24" s="1" t="s">
        <v>361</v>
      </c>
      <c r="AU24" s="1" t="s">
        <v>219</v>
      </c>
      <c r="AV24" s="1" t="s">
        <v>139</v>
      </c>
      <c r="AW24" s="1" t="s">
        <v>139</v>
      </c>
      <c r="AY24" s="1" t="s">
        <v>436</v>
      </c>
      <c r="AZ24" s="1" t="s">
        <v>436</v>
      </c>
      <c r="BA24" s="1" t="s">
        <v>437</v>
      </c>
      <c r="BF24" s="1" t="s">
        <v>323</v>
      </c>
      <c r="BG24" s="1" t="s">
        <v>324</v>
      </c>
      <c r="BH24" s="1" t="s">
        <v>138</v>
      </c>
      <c r="BI24" s="1" t="s">
        <v>438</v>
      </c>
      <c r="BL24" s="1" t="s">
        <v>154</v>
      </c>
      <c r="BM24" s="1" t="s">
        <v>223</v>
      </c>
      <c r="BN24" s="1" t="s">
        <v>337</v>
      </c>
      <c r="BO24" s="1" t="s">
        <v>139</v>
      </c>
      <c r="BP24" s="1" t="s">
        <v>138</v>
      </c>
      <c r="BQ24" s="1" t="s">
        <v>157</v>
      </c>
      <c r="BR24" s="1" t="s">
        <v>282</v>
      </c>
      <c r="BS24" s="1" t="s">
        <v>439</v>
      </c>
      <c r="BT24" s="1" t="s">
        <v>138</v>
      </c>
      <c r="BU24" s="1" t="s">
        <v>138</v>
      </c>
      <c r="BV24" s="1" t="s">
        <v>139</v>
      </c>
      <c r="BW24" s="1" t="s">
        <v>186</v>
      </c>
      <c r="BX24" s="1" t="s">
        <v>139</v>
      </c>
      <c r="BY24" s="1" t="s">
        <v>302</v>
      </c>
      <c r="BZ24" s="1" t="s">
        <v>249</v>
      </c>
      <c r="CA24" s="1" t="s">
        <v>162</v>
      </c>
      <c r="CB24" s="1" t="s">
        <v>139</v>
      </c>
      <c r="CC24" s="1" t="s">
        <v>139</v>
      </c>
      <c r="CD24" s="1" t="s">
        <v>139</v>
      </c>
      <c r="CF24" s="1" t="s">
        <v>139</v>
      </c>
      <c r="CG24" s="1" t="s">
        <v>139</v>
      </c>
      <c r="CJ24" s="1" t="s">
        <v>138</v>
      </c>
      <c r="CK24" s="1" t="s">
        <v>138</v>
      </c>
      <c r="CL24" s="1" t="s">
        <v>138</v>
      </c>
      <c r="CM24" s="1" t="s">
        <v>138</v>
      </c>
      <c r="CN24" s="1" t="s">
        <v>138</v>
      </c>
      <c r="CO24" s="1" t="s">
        <v>138</v>
      </c>
      <c r="CP24" s="1" t="s">
        <v>138</v>
      </c>
      <c r="CQ24" s="1" t="s">
        <v>138</v>
      </c>
      <c r="CR24" s="1" t="s">
        <v>138</v>
      </c>
      <c r="CS24" s="1" t="s">
        <v>138</v>
      </c>
      <c r="CT24" s="1" t="s">
        <v>139</v>
      </c>
      <c r="CU24" s="1" t="s">
        <v>139</v>
      </c>
      <c r="CV24" s="1" t="s">
        <v>139</v>
      </c>
      <c r="CW24" s="1" t="s">
        <v>138</v>
      </c>
      <c r="CX24" s="1" t="s">
        <v>139</v>
      </c>
      <c r="CY24" s="1" t="s">
        <v>139</v>
      </c>
      <c r="CZ24" s="1" t="s">
        <v>139</v>
      </c>
      <c r="DA24" s="1" t="s">
        <v>139</v>
      </c>
      <c r="DB24" s="1" t="s">
        <v>139</v>
      </c>
      <c r="DC24" s="1" t="s">
        <v>139</v>
      </c>
      <c r="DF24" s="1" t="s">
        <v>139</v>
      </c>
      <c r="DG24" s="1" t="s">
        <v>139</v>
      </c>
      <c r="DH24" s="1" t="s">
        <v>139</v>
      </c>
      <c r="DI24" s="1" t="s">
        <v>139</v>
      </c>
      <c r="DJ24" s="1" t="s">
        <v>139</v>
      </c>
      <c r="DK24" s="1" t="s">
        <v>139</v>
      </c>
      <c r="DL24" s="1" t="s">
        <v>139</v>
      </c>
      <c r="DM24" s="1" t="s">
        <v>139</v>
      </c>
      <c r="DN24" s="1" t="s">
        <v>139</v>
      </c>
      <c r="DO24" s="1" t="s">
        <v>139</v>
      </c>
      <c r="DP24" s="1" t="s">
        <v>139</v>
      </c>
      <c r="DQ24" s="1" t="s">
        <v>365</v>
      </c>
      <c r="DR24" s="1" t="s">
        <v>139</v>
      </c>
      <c r="DS24" s="1" t="s">
        <v>228</v>
      </c>
      <c r="DT24" s="1" t="s">
        <v>139</v>
      </c>
      <c r="DU24" s="1" t="s">
        <v>366</v>
      </c>
      <c r="DV24" s="1" t="s">
        <v>440</v>
      </c>
      <c r="DW24" s="1" t="s">
        <v>138</v>
      </c>
      <c r="DX24" s="1" t="s">
        <v>165</v>
      </c>
      <c r="DY24" s="1" t="s">
        <v>441</v>
      </c>
      <c r="DZ24" s="1" t="s">
        <v>442</v>
      </c>
      <c r="EA24" s="1" t="s">
        <v>443</v>
      </c>
    </row>
    <row r="25" spans="1:131" ht="12.75" hidden="1" x14ac:dyDescent="0.2">
      <c r="A25" s="1" t="s">
        <v>444</v>
      </c>
      <c r="B25" s="1" t="s">
        <v>445</v>
      </c>
      <c r="C25" s="1" t="s">
        <v>133</v>
      </c>
      <c r="D25" s="1" t="s">
        <v>236</v>
      </c>
      <c r="E25" s="1" t="s">
        <v>135</v>
      </c>
      <c r="F25" s="1">
        <v>20</v>
      </c>
      <c r="G25" s="1" t="s">
        <v>136</v>
      </c>
      <c r="H25" s="1" t="s">
        <v>171</v>
      </c>
      <c r="I25" s="1" t="s">
        <v>172</v>
      </c>
      <c r="J25" s="1" t="s">
        <v>138</v>
      </c>
      <c r="M25" s="1" t="s">
        <v>139</v>
      </c>
      <c r="N25" s="1" t="s">
        <v>140</v>
      </c>
      <c r="P25" s="1" t="s">
        <v>141</v>
      </c>
      <c r="Q25" s="1" t="s">
        <v>173</v>
      </c>
      <c r="R25" s="1" t="s">
        <v>138</v>
      </c>
      <c r="S25" s="1" t="s">
        <v>139</v>
      </c>
      <c r="U25" s="1" t="s">
        <v>143</v>
      </c>
      <c r="V25" s="1" t="s">
        <v>144</v>
      </c>
      <c r="X25" s="1" t="s">
        <v>145</v>
      </c>
      <c r="Z25" s="1" t="s">
        <v>184</v>
      </c>
      <c r="AA25" s="1" t="s">
        <v>143</v>
      </c>
      <c r="AB25" s="1" t="s">
        <v>138</v>
      </c>
      <c r="AD25" s="1" t="s">
        <v>147</v>
      </c>
      <c r="AE25" s="1" t="s">
        <v>148</v>
      </c>
      <c r="AF25" s="1" t="s">
        <v>148</v>
      </c>
      <c r="AG25" s="1" t="s">
        <v>148</v>
      </c>
      <c r="AH25" s="1" t="s">
        <v>148</v>
      </c>
      <c r="AI25" s="1" t="s">
        <v>148</v>
      </c>
      <c r="AS25" s="1" t="s">
        <v>139</v>
      </c>
      <c r="AT25" s="1" t="s">
        <v>149</v>
      </c>
      <c r="AX25" s="1" t="s">
        <v>139</v>
      </c>
      <c r="AY25" s="1" t="s">
        <v>151</v>
      </c>
      <c r="AZ25" s="1" t="s">
        <v>151</v>
      </c>
      <c r="BA25" s="1" t="s">
        <v>151</v>
      </c>
      <c r="BB25" s="1" t="s">
        <v>151</v>
      </c>
      <c r="BC25" s="1" t="s">
        <v>151</v>
      </c>
      <c r="BF25" s="1" t="s">
        <v>446</v>
      </c>
      <c r="BI25" s="1" t="s">
        <v>153</v>
      </c>
      <c r="BL25" s="1" t="s">
        <v>154</v>
      </c>
      <c r="BM25" s="1" t="s">
        <v>155</v>
      </c>
      <c r="BN25" s="1" t="s">
        <v>156</v>
      </c>
      <c r="BO25" s="1" t="s">
        <v>139</v>
      </c>
      <c r="BP25" s="1" t="s">
        <v>139</v>
      </c>
      <c r="BQ25" s="1" t="s">
        <v>157</v>
      </c>
      <c r="BR25" s="1" t="s">
        <v>158</v>
      </c>
      <c r="BT25" s="1" t="s">
        <v>138</v>
      </c>
      <c r="BU25" s="1" t="s">
        <v>138</v>
      </c>
      <c r="BV25" s="1" t="s">
        <v>138</v>
      </c>
      <c r="BY25" s="1" t="s">
        <v>160</v>
      </c>
      <c r="BZ25" s="1" t="s">
        <v>249</v>
      </c>
      <c r="CA25" s="1" t="s">
        <v>162</v>
      </c>
      <c r="CB25" s="1" t="s">
        <v>139</v>
      </c>
      <c r="CC25" s="1" t="s">
        <v>139</v>
      </c>
      <c r="CD25" s="1" t="s">
        <v>139</v>
      </c>
      <c r="CJ25" s="1" t="s">
        <v>139</v>
      </c>
      <c r="CK25" s="1" t="s">
        <v>139</v>
      </c>
      <c r="CL25" s="1" t="s">
        <v>139</v>
      </c>
      <c r="CM25" s="1" t="s">
        <v>139</v>
      </c>
      <c r="CN25" s="1" t="s">
        <v>139</v>
      </c>
      <c r="CO25" s="1" t="s">
        <v>139</v>
      </c>
      <c r="CP25" s="1" t="s">
        <v>139</v>
      </c>
      <c r="CR25" s="1" t="s">
        <v>138</v>
      </c>
      <c r="CS25" s="1" t="s">
        <v>138</v>
      </c>
      <c r="CT25" s="1" t="s">
        <v>138</v>
      </c>
      <c r="CU25" s="1" t="s">
        <v>139</v>
      </c>
      <c r="CV25" s="1" t="s">
        <v>139</v>
      </c>
      <c r="CW25" s="1" t="s">
        <v>139</v>
      </c>
      <c r="CX25" s="1" t="s">
        <v>138</v>
      </c>
      <c r="CY25" s="1" t="s">
        <v>138</v>
      </c>
      <c r="CZ25" s="1" t="s">
        <v>138</v>
      </c>
      <c r="DA25" s="1" t="s">
        <v>138</v>
      </c>
      <c r="DB25" s="1" t="s">
        <v>138</v>
      </c>
      <c r="DC25" s="1" t="s">
        <v>138</v>
      </c>
      <c r="DF25" s="1" t="s">
        <v>139</v>
      </c>
      <c r="DG25" s="1" t="s">
        <v>139</v>
      </c>
      <c r="DH25" s="1" t="s">
        <v>139</v>
      </c>
      <c r="DI25" s="1" t="s">
        <v>139</v>
      </c>
      <c r="DJ25" s="1" t="s">
        <v>139</v>
      </c>
      <c r="DK25" s="1" t="s">
        <v>139</v>
      </c>
      <c r="DL25" s="1" t="s">
        <v>139</v>
      </c>
      <c r="DM25" s="1" t="s">
        <v>139</v>
      </c>
      <c r="DN25" s="1" t="s">
        <v>139</v>
      </c>
      <c r="DO25" s="1" t="s">
        <v>139</v>
      </c>
      <c r="DP25" s="1" t="s">
        <v>138</v>
      </c>
      <c r="DQ25" s="1" t="s">
        <v>163</v>
      </c>
      <c r="DR25" s="1" t="s">
        <v>139</v>
      </c>
      <c r="DS25" s="1" t="s">
        <v>164</v>
      </c>
      <c r="DT25" s="1" t="s">
        <v>138</v>
      </c>
      <c r="DW25" s="1" t="s">
        <v>138</v>
      </c>
      <c r="DX25" s="1" t="s">
        <v>165</v>
      </c>
      <c r="DY25" s="1" t="s">
        <v>447</v>
      </c>
      <c r="DZ25" s="1" t="s">
        <v>197</v>
      </c>
      <c r="EA25" s="1" t="s">
        <v>448</v>
      </c>
    </row>
    <row r="26" spans="1:131" ht="12.75" hidden="1" x14ac:dyDescent="0.2">
      <c r="A26" s="1" t="s">
        <v>449</v>
      </c>
      <c r="B26" s="1" t="s">
        <v>450</v>
      </c>
      <c r="C26" s="1" t="s">
        <v>259</v>
      </c>
      <c r="D26" s="1" t="s">
        <v>236</v>
      </c>
      <c r="E26" s="1" t="s">
        <v>260</v>
      </c>
      <c r="F26" s="1" t="s">
        <v>451</v>
      </c>
      <c r="G26" s="1" t="s">
        <v>201</v>
      </c>
      <c r="H26" s="1" t="s">
        <v>202</v>
      </c>
      <c r="I26" s="1" t="s">
        <v>137</v>
      </c>
      <c r="J26" s="1" t="s">
        <v>138</v>
      </c>
      <c r="M26" s="1" t="s">
        <v>139</v>
      </c>
      <c r="N26" s="1" t="s">
        <v>320</v>
      </c>
      <c r="O26" s="1" t="s">
        <v>204</v>
      </c>
      <c r="P26" s="1" t="s">
        <v>205</v>
      </c>
      <c r="Q26" s="1" t="s">
        <v>173</v>
      </c>
      <c r="R26" s="1" t="s">
        <v>374</v>
      </c>
      <c r="S26" s="1" t="s">
        <v>138</v>
      </c>
      <c r="U26" s="1" t="s">
        <v>143</v>
      </c>
      <c r="V26" s="1" t="s">
        <v>240</v>
      </c>
      <c r="W26" s="1" t="s">
        <v>240</v>
      </c>
      <c r="X26" s="1" t="s">
        <v>209</v>
      </c>
      <c r="Y26" s="1" t="s">
        <v>345</v>
      </c>
      <c r="Z26" s="1" t="s">
        <v>211</v>
      </c>
      <c r="AA26" s="1" t="s">
        <v>143</v>
      </c>
      <c r="AB26" s="1" t="s">
        <v>138</v>
      </c>
      <c r="AD26" s="1" t="s">
        <v>147</v>
      </c>
      <c r="AE26" s="1" t="s">
        <v>346</v>
      </c>
      <c r="AF26" s="1" t="s">
        <v>215</v>
      </c>
      <c r="AG26" s="1" t="s">
        <v>214</v>
      </c>
      <c r="AH26" s="1" t="s">
        <v>215</v>
      </c>
      <c r="AI26" s="1" t="s">
        <v>214</v>
      </c>
      <c r="AL26" s="1" t="s">
        <v>216</v>
      </c>
      <c r="AM26" s="1" t="s">
        <v>268</v>
      </c>
      <c r="AN26" s="1" t="s">
        <v>242</v>
      </c>
      <c r="AO26" s="1" t="s">
        <v>242</v>
      </c>
      <c r="AP26" s="1" t="s">
        <v>242</v>
      </c>
      <c r="AS26" s="1" t="s">
        <v>138</v>
      </c>
      <c r="AT26" s="1" t="s">
        <v>149</v>
      </c>
      <c r="AU26" s="1" t="s">
        <v>244</v>
      </c>
      <c r="AV26" s="1" t="s">
        <v>139</v>
      </c>
      <c r="AW26" s="1" t="s">
        <v>138</v>
      </c>
      <c r="AY26" s="1" t="s">
        <v>220</v>
      </c>
      <c r="AZ26" s="1" t="s">
        <v>220</v>
      </c>
      <c r="BA26" s="1" t="s">
        <v>220</v>
      </c>
      <c r="BC26" s="1" t="s">
        <v>220</v>
      </c>
      <c r="BD26" s="1" t="s">
        <v>220</v>
      </c>
      <c r="BF26" s="1" t="s">
        <v>221</v>
      </c>
      <c r="BG26" s="1" t="s">
        <v>246</v>
      </c>
      <c r="BH26" s="1" t="s">
        <v>138</v>
      </c>
      <c r="BI26" s="1" t="s">
        <v>452</v>
      </c>
      <c r="BK26" s="1" t="s">
        <v>325</v>
      </c>
      <c r="BL26" s="1" t="s">
        <v>154</v>
      </c>
      <c r="BM26" s="1" t="s">
        <v>155</v>
      </c>
      <c r="BN26" s="1" t="s">
        <v>156</v>
      </c>
      <c r="BO26" s="1" t="s">
        <v>139</v>
      </c>
      <c r="BP26" s="1" t="s">
        <v>139</v>
      </c>
      <c r="BQ26" s="1" t="s">
        <v>157</v>
      </c>
      <c r="BR26" s="1" t="s">
        <v>271</v>
      </c>
      <c r="BS26" s="1" t="s">
        <v>154</v>
      </c>
      <c r="BT26" s="1" t="s">
        <v>138</v>
      </c>
      <c r="BU26" s="1" t="s">
        <v>138</v>
      </c>
      <c r="BV26" s="1" t="s">
        <v>139</v>
      </c>
      <c r="BW26" s="1" t="s">
        <v>186</v>
      </c>
      <c r="BX26" s="1" t="s">
        <v>139</v>
      </c>
      <c r="BY26" s="1" t="s">
        <v>349</v>
      </c>
      <c r="BZ26" s="1" t="s">
        <v>422</v>
      </c>
      <c r="CA26" s="1" t="s">
        <v>162</v>
      </c>
      <c r="CB26" s="1" t="s">
        <v>139</v>
      </c>
      <c r="CC26" s="1" t="s">
        <v>139</v>
      </c>
      <c r="CD26" s="1" t="s">
        <v>139</v>
      </c>
      <c r="CF26" s="1" t="s">
        <v>139</v>
      </c>
      <c r="CG26" s="1" t="s">
        <v>139</v>
      </c>
      <c r="CJ26" s="1" t="s">
        <v>139</v>
      </c>
      <c r="CK26" s="1" t="s">
        <v>139</v>
      </c>
      <c r="CL26" s="1" t="s">
        <v>138</v>
      </c>
      <c r="CM26" s="1" t="s">
        <v>138</v>
      </c>
      <c r="CN26" s="1" t="s">
        <v>138</v>
      </c>
      <c r="CO26" s="1" t="s">
        <v>138</v>
      </c>
      <c r="CP26" s="1" t="s">
        <v>139</v>
      </c>
      <c r="CQ26" s="1" t="s">
        <v>139</v>
      </c>
      <c r="CR26" s="1" t="s">
        <v>138</v>
      </c>
      <c r="CS26" s="1" t="s">
        <v>138</v>
      </c>
      <c r="CT26" s="1" t="s">
        <v>139</v>
      </c>
      <c r="CU26" s="1" t="s">
        <v>139</v>
      </c>
      <c r="CV26" s="1" t="s">
        <v>138</v>
      </c>
      <c r="CW26" s="1" t="s">
        <v>138</v>
      </c>
      <c r="CX26" s="1" t="s">
        <v>138</v>
      </c>
      <c r="CY26" s="1" t="s">
        <v>138</v>
      </c>
      <c r="CZ26" s="1" t="s">
        <v>138</v>
      </c>
      <c r="DA26" s="1" t="s">
        <v>138</v>
      </c>
      <c r="DB26" s="1" t="s">
        <v>138</v>
      </c>
      <c r="DC26" s="1" t="s">
        <v>139</v>
      </c>
      <c r="DF26" s="1" t="s">
        <v>139</v>
      </c>
      <c r="DG26" s="1" t="s">
        <v>139</v>
      </c>
      <c r="DH26" s="1" t="s">
        <v>139</v>
      </c>
      <c r="DI26" s="1" t="s">
        <v>139</v>
      </c>
      <c r="DJ26" s="1" t="s">
        <v>139</v>
      </c>
      <c r="DK26" s="1" t="s">
        <v>139</v>
      </c>
      <c r="DL26" s="1" t="s">
        <v>138</v>
      </c>
      <c r="DM26" s="1" t="s">
        <v>138</v>
      </c>
      <c r="DN26" s="1" t="s">
        <v>138</v>
      </c>
      <c r="DO26" s="1" t="s">
        <v>139</v>
      </c>
      <c r="DP26" s="1" t="s">
        <v>139</v>
      </c>
      <c r="DQ26" s="1" t="s">
        <v>250</v>
      </c>
      <c r="DR26" s="1" t="s">
        <v>139</v>
      </c>
      <c r="DS26" s="1" t="s">
        <v>228</v>
      </c>
      <c r="DT26" s="1" t="s">
        <v>139</v>
      </c>
      <c r="DU26" s="1" t="s">
        <v>366</v>
      </c>
      <c r="DV26" s="1" t="s">
        <v>284</v>
      </c>
      <c r="DW26" s="1" t="s">
        <v>138</v>
      </c>
      <c r="DX26" s="1" t="s">
        <v>253</v>
      </c>
      <c r="DY26" s="1" t="s">
        <v>453</v>
      </c>
      <c r="DZ26" s="1" t="s">
        <v>379</v>
      </c>
      <c r="EA26" s="1" t="s">
        <v>454</v>
      </c>
    </row>
    <row r="27" spans="1:131" ht="12.75" hidden="1" x14ac:dyDescent="0.2">
      <c r="A27" s="1" t="s">
        <v>455</v>
      </c>
      <c r="B27" s="1" t="s">
        <v>456</v>
      </c>
      <c r="C27" s="1" t="s">
        <v>133</v>
      </c>
      <c r="D27" s="1" t="s">
        <v>318</v>
      </c>
      <c r="E27" s="1" t="s">
        <v>135</v>
      </c>
      <c r="F27" s="1">
        <v>15</v>
      </c>
      <c r="G27" s="1" t="s">
        <v>136</v>
      </c>
      <c r="H27" s="1" t="s">
        <v>171</v>
      </c>
      <c r="I27" s="1" t="s">
        <v>137</v>
      </c>
      <c r="J27" s="1" t="s">
        <v>138</v>
      </c>
      <c r="M27" s="1" t="s">
        <v>139</v>
      </c>
      <c r="N27" s="1" t="s">
        <v>140</v>
      </c>
      <c r="P27" s="1" t="s">
        <v>141</v>
      </c>
      <c r="Q27" s="1" t="s">
        <v>173</v>
      </c>
      <c r="R27" s="1" t="s">
        <v>138</v>
      </c>
      <c r="S27" s="1" t="s">
        <v>139</v>
      </c>
      <c r="U27" s="1" t="s">
        <v>143</v>
      </c>
      <c r="V27" s="1" t="s">
        <v>144</v>
      </c>
      <c r="X27" s="1" t="s">
        <v>145</v>
      </c>
      <c r="Z27" s="1" t="s">
        <v>184</v>
      </c>
      <c r="AA27" s="1" t="s">
        <v>143</v>
      </c>
      <c r="AB27" s="1" t="s">
        <v>138</v>
      </c>
      <c r="AD27" s="1" t="s">
        <v>147</v>
      </c>
      <c r="AE27" s="1" t="s">
        <v>148</v>
      </c>
      <c r="AF27" s="1" t="s">
        <v>148</v>
      </c>
      <c r="AG27" s="1" t="s">
        <v>148</v>
      </c>
      <c r="AH27" s="1" t="s">
        <v>148</v>
      </c>
      <c r="AI27" s="1" t="s">
        <v>148</v>
      </c>
      <c r="AJ27" s="1" t="s">
        <v>148</v>
      </c>
      <c r="AS27" s="1" t="s">
        <v>139</v>
      </c>
      <c r="AT27" s="1" t="s">
        <v>149</v>
      </c>
      <c r="AX27" s="1" t="s">
        <v>139</v>
      </c>
      <c r="AY27" s="1" t="s">
        <v>151</v>
      </c>
      <c r="AZ27" s="1" t="s">
        <v>151</v>
      </c>
      <c r="BA27" s="1" t="s">
        <v>151</v>
      </c>
      <c r="BB27" s="1" t="s">
        <v>151</v>
      </c>
      <c r="BC27" s="1" t="s">
        <v>151</v>
      </c>
      <c r="BF27" s="1" t="s">
        <v>446</v>
      </c>
      <c r="BI27" s="1" t="s">
        <v>153</v>
      </c>
      <c r="BL27" s="1" t="s">
        <v>154</v>
      </c>
      <c r="BM27" s="1" t="s">
        <v>155</v>
      </c>
      <c r="BN27" s="1" t="s">
        <v>156</v>
      </c>
      <c r="BO27" s="1" t="s">
        <v>139</v>
      </c>
      <c r="BP27" s="1" t="s">
        <v>139</v>
      </c>
      <c r="BQ27" s="1" t="s">
        <v>157</v>
      </c>
      <c r="BR27" s="1" t="s">
        <v>158</v>
      </c>
      <c r="BT27" s="1" t="s">
        <v>138</v>
      </c>
      <c r="BU27" s="1" t="s">
        <v>138</v>
      </c>
      <c r="BV27" s="1" t="s">
        <v>138</v>
      </c>
      <c r="BY27" s="1" t="s">
        <v>160</v>
      </c>
      <c r="BZ27" s="1" t="s">
        <v>249</v>
      </c>
      <c r="CA27" s="1" t="s">
        <v>162</v>
      </c>
      <c r="CC27" s="1" t="s">
        <v>139</v>
      </c>
      <c r="CJ27" s="1" t="s">
        <v>139</v>
      </c>
      <c r="CK27" s="1" t="s">
        <v>139</v>
      </c>
      <c r="CL27" s="1" t="s">
        <v>139</v>
      </c>
      <c r="CM27" s="1" t="s">
        <v>139</v>
      </c>
      <c r="CN27" s="1" t="s">
        <v>139</v>
      </c>
      <c r="CO27" s="1" t="s">
        <v>139</v>
      </c>
      <c r="CP27" s="1" t="s">
        <v>139</v>
      </c>
      <c r="CQ27" s="1" t="s">
        <v>138</v>
      </c>
      <c r="CR27" s="1" t="s">
        <v>138</v>
      </c>
      <c r="CS27" s="1" t="s">
        <v>138</v>
      </c>
      <c r="CT27" s="1" t="s">
        <v>139</v>
      </c>
      <c r="CU27" s="1" t="s">
        <v>139</v>
      </c>
      <c r="CV27" s="1" t="s">
        <v>139</v>
      </c>
      <c r="CW27" s="1" t="s">
        <v>139</v>
      </c>
      <c r="CX27" s="1" t="s">
        <v>138</v>
      </c>
      <c r="CY27" s="1" t="s">
        <v>139</v>
      </c>
      <c r="CZ27" s="1" t="s">
        <v>139</v>
      </c>
      <c r="DA27" s="1" t="s">
        <v>139</v>
      </c>
      <c r="DB27" s="1" t="s">
        <v>139</v>
      </c>
      <c r="DC27" s="1" t="s">
        <v>139</v>
      </c>
      <c r="DF27" s="1" t="s">
        <v>139</v>
      </c>
      <c r="DG27" s="1" t="s">
        <v>139</v>
      </c>
      <c r="DH27" s="1" t="s">
        <v>139</v>
      </c>
      <c r="DI27" s="1" t="s">
        <v>139</v>
      </c>
      <c r="DJ27" s="1" t="s">
        <v>139</v>
      </c>
      <c r="DK27" s="1" t="s">
        <v>139</v>
      </c>
      <c r="DL27" s="1" t="s">
        <v>139</v>
      </c>
      <c r="DM27" s="1" t="s">
        <v>139</v>
      </c>
      <c r="DN27" s="1" t="s">
        <v>139</v>
      </c>
      <c r="DO27" s="1" t="s">
        <v>139</v>
      </c>
      <c r="DP27" s="1" t="s">
        <v>138</v>
      </c>
      <c r="DQ27" s="1" t="s">
        <v>163</v>
      </c>
      <c r="DR27" s="1" t="s">
        <v>139</v>
      </c>
      <c r="DS27" s="1" t="s">
        <v>164</v>
      </c>
      <c r="DT27" s="1" t="s">
        <v>138</v>
      </c>
      <c r="DW27" s="1" t="s">
        <v>138</v>
      </c>
      <c r="DX27" s="1" t="s">
        <v>253</v>
      </c>
      <c r="DY27" s="1" t="s">
        <v>416</v>
      </c>
      <c r="DZ27" s="1" t="s">
        <v>197</v>
      </c>
      <c r="EA27" s="1" t="s">
        <v>457</v>
      </c>
    </row>
    <row r="28" spans="1:131" ht="12.75" hidden="1" x14ac:dyDescent="0.2">
      <c r="A28" s="1" t="s">
        <v>458</v>
      </c>
      <c r="B28" s="1" t="s">
        <v>459</v>
      </c>
      <c r="C28" s="1" t="s">
        <v>259</v>
      </c>
      <c r="D28" s="1" t="s">
        <v>236</v>
      </c>
      <c r="E28" s="1" t="s">
        <v>135</v>
      </c>
      <c r="F28" s="1">
        <v>12</v>
      </c>
      <c r="G28" s="1" t="s">
        <v>460</v>
      </c>
      <c r="H28" s="1" t="s">
        <v>171</v>
      </c>
      <c r="I28" s="1" t="s">
        <v>172</v>
      </c>
      <c r="J28" s="1" t="s">
        <v>138</v>
      </c>
      <c r="M28" s="1" t="s">
        <v>139</v>
      </c>
      <c r="N28" s="1" t="s">
        <v>140</v>
      </c>
      <c r="P28" s="1" t="s">
        <v>141</v>
      </c>
      <c r="Q28" s="1" t="s">
        <v>173</v>
      </c>
      <c r="R28" s="1" t="s">
        <v>138</v>
      </c>
      <c r="S28" s="1" t="s">
        <v>139</v>
      </c>
      <c r="U28" s="1" t="s">
        <v>385</v>
      </c>
      <c r="V28" s="1" t="s">
        <v>144</v>
      </c>
      <c r="X28" s="1" t="s">
        <v>145</v>
      </c>
      <c r="Z28" s="1" t="s">
        <v>461</v>
      </c>
      <c r="AA28" s="1" t="s">
        <v>360</v>
      </c>
      <c r="AB28" s="1" t="s">
        <v>138</v>
      </c>
      <c r="AD28" s="1" t="s">
        <v>147</v>
      </c>
      <c r="AE28" s="1" t="s">
        <v>148</v>
      </c>
      <c r="AF28" s="1" t="s">
        <v>148</v>
      </c>
      <c r="AG28" s="1" t="s">
        <v>148</v>
      </c>
      <c r="AH28" s="1" t="s">
        <v>148</v>
      </c>
      <c r="AI28" s="1" t="s">
        <v>148</v>
      </c>
      <c r="AS28" s="1" t="s">
        <v>139</v>
      </c>
      <c r="AT28" s="1" t="s">
        <v>149</v>
      </c>
      <c r="AX28" s="1" t="s">
        <v>139</v>
      </c>
      <c r="AY28" s="1" t="s">
        <v>151</v>
      </c>
      <c r="AZ28" s="1" t="s">
        <v>151</v>
      </c>
      <c r="BA28" s="1" t="s">
        <v>151</v>
      </c>
      <c r="BB28" s="1" t="s">
        <v>151</v>
      </c>
      <c r="BC28" s="1" t="s">
        <v>151</v>
      </c>
      <c r="BF28" s="1" t="s">
        <v>462</v>
      </c>
      <c r="BI28" s="1" t="s">
        <v>153</v>
      </c>
      <c r="BL28" s="1" t="s">
        <v>439</v>
      </c>
      <c r="BM28" s="1" t="s">
        <v>223</v>
      </c>
      <c r="BN28" s="1" t="s">
        <v>156</v>
      </c>
      <c r="BO28" s="1" t="s">
        <v>139</v>
      </c>
      <c r="BP28" s="1" t="s">
        <v>138</v>
      </c>
      <c r="BR28" s="1" t="s">
        <v>463</v>
      </c>
      <c r="BT28" s="1" t="s">
        <v>138</v>
      </c>
      <c r="BU28" s="1" t="s">
        <v>138</v>
      </c>
      <c r="BV28" s="1" t="s">
        <v>138</v>
      </c>
      <c r="BX28" s="1" t="s">
        <v>138</v>
      </c>
      <c r="BY28" s="1" t="s">
        <v>178</v>
      </c>
      <c r="BZ28" s="1" t="s">
        <v>249</v>
      </c>
      <c r="CA28" s="1" t="s">
        <v>162</v>
      </c>
      <c r="CB28" s="1" t="s">
        <v>139</v>
      </c>
      <c r="CC28" s="1" t="s">
        <v>139</v>
      </c>
      <c r="CJ28" s="1" t="s">
        <v>139</v>
      </c>
      <c r="CK28" s="1" t="s">
        <v>139</v>
      </c>
      <c r="CL28" s="1" t="s">
        <v>139</v>
      </c>
      <c r="CM28" s="1" t="s">
        <v>139</v>
      </c>
      <c r="CN28" s="1" t="s">
        <v>139</v>
      </c>
      <c r="CO28" s="1" t="s">
        <v>139</v>
      </c>
      <c r="CP28" s="1" t="s">
        <v>139</v>
      </c>
      <c r="CQ28" s="1" t="s">
        <v>138</v>
      </c>
      <c r="CR28" s="1" t="s">
        <v>139</v>
      </c>
      <c r="CS28" s="1" t="s">
        <v>139</v>
      </c>
      <c r="CT28" s="1" t="s">
        <v>139</v>
      </c>
      <c r="CU28" s="1" t="s">
        <v>139</v>
      </c>
      <c r="CV28" s="1" t="s">
        <v>139</v>
      </c>
      <c r="CW28" s="1" t="s">
        <v>139</v>
      </c>
      <c r="CX28" s="1" t="s">
        <v>138</v>
      </c>
      <c r="CY28" s="1" t="s">
        <v>138</v>
      </c>
      <c r="CZ28" s="1" t="s">
        <v>138</v>
      </c>
      <c r="DA28" s="1" t="s">
        <v>139</v>
      </c>
      <c r="DB28" s="1" t="s">
        <v>138</v>
      </c>
      <c r="DC28" s="1" t="s">
        <v>138</v>
      </c>
      <c r="DF28" s="1" t="s">
        <v>139</v>
      </c>
      <c r="DG28" s="1" t="s">
        <v>139</v>
      </c>
      <c r="DH28" s="1" t="s">
        <v>139</v>
      </c>
      <c r="DI28" s="1" t="s">
        <v>139</v>
      </c>
      <c r="DJ28" s="1" t="s">
        <v>139</v>
      </c>
      <c r="DK28" s="1" t="s">
        <v>139</v>
      </c>
      <c r="DL28" s="1" t="s">
        <v>139</v>
      </c>
      <c r="DM28" s="1" t="s">
        <v>139</v>
      </c>
      <c r="DN28" s="1" t="s">
        <v>139</v>
      </c>
      <c r="DO28" s="1" t="s">
        <v>139</v>
      </c>
      <c r="DP28" s="1" t="s">
        <v>138</v>
      </c>
      <c r="DQ28" s="1" t="s">
        <v>163</v>
      </c>
      <c r="DR28" s="1" t="s">
        <v>139</v>
      </c>
      <c r="DS28" s="1" t="s">
        <v>164</v>
      </c>
      <c r="DT28" s="1" t="s">
        <v>138</v>
      </c>
      <c r="DV28" s="1" t="s">
        <v>399</v>
      </c>
      <c r="DW28" s="1" t="s">
        <v>138</v>
      </c>
      <c r="DX28" s="1" t="s">
        <v>165</v>
      </c>
      <c r="DY28" s="1" t="s">
        <v>464</v>
      </c>
      <c r="DZ28" s="1" t="s">
        <v>465</v>
      </c>
      <c r="EA28" s="1" t="s">
        <v>466</v>
      </c>
    </row>
    <row r="29" spans="1:131" ht="12.75" x14ac:dyDescent="0.2">
      <c r="A29" s="1" t="s">
        <v>467</v>
      </c>
      <c r="B29" s="1" t="s">
        <v>468</v>
      </c>
      <c r="C29" s="1" t="s">
        <v>133</v>
      </c>
      <c r="D29" s="1" t="s">
        <v>134</v>
      </c>
      <c r="E29" s="1" t="s">
        <v>260</v>
      </c>
      <c r="F29" s="1" t="s">
        <v>469</v>
      </c>
      <c r="G29" s="1" t="s">
        <v>470</v>
      </c>
      <c r="H29" s="1" t="s">
        <v>202</v>
      </c>
      <c r="I29" s="1" t="s">
        <v>471</v>
      </c>
      <c r="J29" s="1" t="s">
        <v>138</v>
      </c>
      <c r="L29" s="1" t="s">
        <v>344</v>
      </c>
      <c r="M29" s="1" t="s">
        <v>138</v>
      </c>
      <c r="O29" s="1" t="s">
        <v>204</v>
      </c>
      <c r="P29" s="1" t="s">
        <v>205</v>
      </c>
      <c r="Q29" s="1" t="s">
        <v>173</v>
      </c>
      <c r="R29" s="1" t="s">
        <v>140</v>
      </c>
      <c r="S29" s="1" t="s">
        <v>139</v>
      </c>
      <c r="T29" s="1" t="s">
        <v>394</v>
      </c>
      <c r="U29" s="1" t="s">
        <v>143</v>
      </c>
      <c r="V29" s="1" t="s">
        <v>144</v>
      </c>
      <c r="W29" s="1" t="s">
        <v>240</v>
      </c>
      <c r="X29" s="1" t="s">
        <v>209</v>
      </c>
      <c r="Y29" s="1" t="s">
        <v>291</v>
      </c>
      <c r="Z29" s="1" t="s">
        <v>184</v>
      </c>
      <c r="AA29" s="1" t="s">
        <v>143</v>
      </c>
      <c r="AB29" s="1" t="s">
        <v>138</v>
      </c>
      <c r="AD29" s="1" t="s">
        <v>301</v>
      </c>
      <c r="AE29" s="1" t="s">
        <v>346</v>
      </c>
      <c r="AF29" s="1" t="s">
        <v>148</v>
      </c>
      <c r="AH29" s="1" t="s">
        <v>215</v>
      </c>
      <c r="AL29" s="1" t="s">
        <v>268</v>
      </c>
      <c r="AM29" s="1" t="s">
        <v>268</v>
      </c>
      <c r="AN29" s="1" t="s">
        <v>268</v>
      </c>
      <c r="AO29" s="1" t="s">
        <v>216</v>
      </c>
      <c r="AS29" s="1" t="s">
        <v>139</v>
      </c>
      <c r="AT29" s="1" t="s">
        <v>472</v>
      </c>
      <c r="AU29" s="1" t="s">
        <v>396</v>
      </c>
      <c r="AV29" s="1" t="s">
        <v>138</v>
      </c>
      <c r="AY29" s="1" t="s">
        <v>347</v>
      </c>
      <c r="AZ29" s="1" t="s">
        <v>347</v>
      </c>
      <c r="BA29" s="1" t="s">
        <v>347</v>
      </c>
      <c r="BB29" s="1" t="s">
        <v>347</v>
      </c>
      <c r="BF29" s="1" t="s">
        <v>269</v>
      </c>
      <c r="BG29" s="1" t="s">
        <v>246</v>
      </c>
      <c r="BH29" s="1" t="s">
        <v>139</v>
      </c>
      <c r="BI29" s="1" t="s">
        <v>153</v>
      </c>
      <c r="BL29" s="1" t="s">
        <v>473</v>
      </c>
      <c r="BM29" s="1" t="s">
        <v>474</v>
      </c>
      <c r="BN29" s="1" t="s">
        <v>156</v>
      </c>
      <c r="BO29" s="1" t="s">
        <v>139</v>
      </c>
      <c r="BP29" s="1" t="s">
        <v>139</v>
      </c>
      <c r="BQ29" s="1" t="s">
        <v>157</v>
      </c>
      <c r="BR29" s="1" t="s">
        <v>282</v>
      </c>
      <c r="BS29" s="1" t="s">
        <v>154</v>
      </c>
      <c r="BT29" s="1" t="s">
        <v>138</v>
      </c>
      <c r="BU29" s="1" t="s">
        <v>139</v>
      </c>
      <c r="BV29" s="1" t="s">
        <v>139</v>
      </c>
      <c r="BW29" s="1" t="s">
        <v>186</v>
      </c>
      <c r="BX29" s="1" t="s">
        <v>139</v>
      </c>
      <c r="BY29" s="1" t="s">
        <v>349</v>
      </c>
      <c r="BZ29" s="1" t="s">
        <v>283</v>
      </c>
      <c r="CA29" s="1" t="s">
        <v>162</v>
      </c>
      <c r="CC29" s="1" t="s">
        <v>139</v>
      </c>
      <c r="CD29" s="1" t="s">
        <v>139</v>
      </c>
      <c r="CE29" s="1" t="s">
        <v>139</v>
      </c>
      <c r="CF29" s="1" t="s">
        <v>139</v>
      </c>
      <c r="CG29" s="1" t="s">
        <v>139</v>
      </c>
      <c r="CJ29" s="1" t="s">
        <v>139</v>
      </c>
      <c r="CK29" s="1" t="s">
        <v>139</v>
      </c>
      <c r="CL29" s="1" t="s">
        <v>139</v>
      </c>
      <c r="CM29" s="1" t="s">
        <v>139</v>
      </c>
      <c r="CN29" s="1" t="s">
        <v>139</v>
      </c>
      <c r="CO29" s="1" t="s">
        <v>139</v>
      </c>
      <c r="CP29" s="1" t="s">
        <v>139</v>
      </c>
      <c r="CQ29" s="1" t="s">
        <v>139</v>
      </c>
      <c r="CR29" s="1" t="s">
        <v>139</v>
      </c>
      <c r="CS29" s="1" t="s">
        <v>138</v>
      </c>
      <c r="CT29" s="1" t="s">
        <v>139</v>
      </c>
      <c r="CU29" s="1" t="s">
        <v>139</v>
      </c>
      <c r="CV29" s="1" t="s">
        <v>138</v>
      </c>
      <c r="CW29" s="1" t="s">
        <v>138</v>
      </c>
      <c r="CX29" s="1" t="s">
        <v>138</v>
      </c>
      <c r="CY29" s="1" t="s">
        <v>139</v>
      </c>
      <c r="CZ29" s="1" t="s">
        <v>139</v>
      </c>
      <c r="DB29" s="1" t="s">
        <v>138</v>
      </c>
      <c r="DC29" s="1" t="s">
        <v>138</v>
      </c>
      <c r="DF29" s="1" t="s">
        <v>139</v>
      </c>
      <c r="DG29" s="1" t="s">
        <v>139</v>
      </c>
      <c r="DH29" s="1" t="s">
        <v>139</v>
      </c>
      <c r="DI29" s="1" t="s">
        <v>139</v>
      </c>
      <c r="DJ29" s="1" t="s">
        <v>139</v>
      </c>
      <c r="DK29" s="1" t="s">
        <v>139</v>
      </c>
      <c r="DL29" s="1" t="s">
        <v>139</v>
      </c>
      <c r="DM29" s="1" t="s">
        <v>139</v>
      </c>
      <c r="DN29" s="1" t="s">
        <v>139</v>
      </c>
      <c r="DO29" s="1" t="s">
        <v>138</v>
      </c>
      <c r="DQ29" s="1" t="s">
        <v>250</v>
      </c>
      <c r="DR29" s="1" t="s">
        <v>139</v>
      </c>
      <c r="DS29" s="1" t="s">
        <v>228</v>
      </c>
      <c r="DT29" s="1" t="s">
        <v>139</v>
      </c>
      <c r="DU29" s="1" t="s">
        <v>229</v>
      </c>
      <c r="DV29" s="1" t="s">
        <v>284</v>
      </c>
      <c r="DW29" s="1" t="s">
        <v>138</v>
      </c>
      <c r="DX29" s="1" t="s">
        <v>165</v>
      </c>
      <c r="DY29" s="1" t="s">
        <v>475</v>
      </c>
      <c r="DZ29" s="1" t="s">
        <v>476</v>
      </c>
      <c r="EA29" s="1" t="s">
        <v>477</v>
      </c>
    </row>
    <row r="30" spans="1:131" ht="12.75" hidden="1" x14ac:dyDescent="0.2">
      <c r="A30" s="1" t="s">
        <v>478</v>
      </c>
      <c r="B30" s="1" t="s">
        <v>479</v>
      </c>
      <c r="C30" s="1" t="s">
        <v>133</v>
      </c>
      <c r="D30" s="1" t="s">
        <v>134</v>
      </c>
      <c r="E30" s="1" t="s">
        <v>260</v>
      </c>
      <c r="F30" s="1">
        <v>20</v>
      </c>
      <c r="G30" s="1" t="s">
        <v>201</v>
      </c>
      <c r="H30" s="1" t="s">
        <v>202</v>
      </c>
      <c r="I30" s="1" t="s">
        <v>172</v>
      </c>
      <c r="J30" s="1" t="s">
        <v>138</v>
      </c>
      <c r="L30" s="1" t="s">
        <v>405</v>
      </c>
      <c r="M30" s="1" t="s">
        <v>139</v>
      </c>
      <c r="N30" s="1" t="s">
        <v>140</v>
      </c>
      <c r="O30" s="1" t="s">
        <v>238</v>
      </c>
      <c r="P30" s="1" t="s">
        <v>205</v>
      </c>
      <c r="Q30" s="1" t="s">
        <v>173</v>
      </c>
      <c r="R30" s="1" t="s">
        <v>300</v>
      </c>
      <c r="S30" s="1" t="s">
        <v>139</v>
      </c>
      <c r="U30" s="1" t="s">
        <v>207</v>
      </c>
      <c r="V30" s="1" t="s">
        <v>208</v>
      </c>
      <c r="W30" s="1" t="s">
        <v>279</v>
      </c>
      <c r="X30" s="1" t="s">
        <v>209</v>
      </c>
      <c r="Y30" s="1" t="s">
        <v>345</v>
      </c>
      <c r="Z30" s="1" t="s">
        <v>211</v>
      </c>
      <c r="AA30" s="1" t="s">
        <v>207</v>
      </c>
      <c r="AB30" s="1" t="s">
        <v>138</v>
      </c>
      <c r="AD30" s="1" t="s">
        <v>147</v>
      </c>
      <c r="AE30" s="1" t="s">
        <v>215</v>
      </c>
      <c r="AF30" s="1" t="s">
        <v>346</v>
      </c>
      <c r="AG30" s="1" t="s">
        <v>215</v>
      </c>
      <c r="AH30" s="1" t="s">
        <v>215</v>
      </c>
      <c r="AI30" s="1" t="s">
        <v>215</v>
      </c>
      <c r="AL30" s="1" t="s">
        <v>216</v>
      </c>
      <c r="AM30" s="1" t="s">
        <v>216</v>
      </c>
      <c r="AN30" s="1" t="s">
        <v>268</v>
      </c>
      <c r="AO30" s="1" t="s">
        <v>216</v>
      </c>
      <c r="AP30" s="1" t="s">
        <v>268</v>
      </c>
      <c r="AS30" s="1" t="s">
        <v>139</v>
      </c>
      <c r="AT30" s="1" t="s">
        <v>480</v>
      </c>
      <c r="AU30" s="1" t="s">
        <v>244</v>
      </c>
      <c r="AV30" s="1" t="s">
        <v>138</v>
      </c>
      <c r="AW30" s="1" t="s">
        <v>139</v>
      </c>
      <c r="AY30" s="1" t="s">
        <v>220</v>
      </c>
      <c r="AZ30" s="1" t="s">
        <v>347</v>
      </c>
      <c r="BA30" s="1" t="s">
        <v>220</v>
      </c>
      <c r="BB30" s="1" t="s">
        <v>347</v>
      </c>
      <c r="BC30" s="1" t="s">
        <v>220</v>
      </c>
      <c r="BF30" s="1" t="s">
        <v>323</v>
      </c>
      <c r="BG30" s="1" t="s">
        <v>222</v>
      </c>
      <c r="BH30" s="1" t="s">
        <v>138</v>
      </c>
      <c r="BI30" s="1" t="s">
        <v>153</v>
      </c>
      <c r="BM30" s="1" t="s">
        <v>155</v>
      </c>
      <c r="BN30" s="1" t="s">
        <v>156</v>
      </c>
      <c r="BP30" s="1" t="s">
        <v>139</v>
      </c>
      <c r="BQ30" s="1" t="s">
        <v>157</v>
      </c>
      <c r="BR30" s="1" t="s">
        <v>481</v>
      </c>
      <c r="BS30" s="1" t="s">
        <v>154</v>
      </c>
      <c r="BT30" s="1" t="s">
        <v>138</v>
      </c>
      <c r="BU30" s="1" t="s">
        <v>138</v>
      </c>
      <c r="BV30" s="1" t="s">
        <v>139</v>
      </c>
      <c r="BW30" s="1" t="s">
        <v>482</v>
      </c>
      <c r="BX30" s="1" t="s">
        <v>139</v>
      </c>
      <c r="BY30" s="1" t="s">
        <v>349</v>
      </c>
      <c r="BZ30" s="1" t="s">
        <v>283</v>
      </c>
      <c r="CB30" s="1" t="s">
        <v>139</v>
      </c>
      <c r="CC30" s="1" t="s">
        <v>139</v>
      </c>
      <c r="CD30" s="1" t="s">
        <v>139</v>
      </c>
      <c r="CG30" s="1" t="s">
        <v>139</v>
      </c>
      <c r="CJ30" s="1" t="s">
        <v>139</v>
      </c>
      <c r="CK30" s="1" t="s">
        <v>138</v>
      </c>
      <c r="CL30" s="1" t="s">
        <v>139</v>
      </c>
      <c r="CM30" s="1" t="s">
        <v>138</v>
      </c>
      <c r="CN30" s="1" t="s">
        <v>138</v>
      </c>
      <c r="CO30" s="1" t="s">
        <v>138</v>
      </c>
      <c r="CP30" s="1" t="s">
        <v>138</v>
      </c>
      <c r="CQ30" s="1" t="s">
        <v>139</v>
      </c>
      <c r="CR30" s="1" t="s">
        <v>139</v>
      </c>
      <c r="CS30" s="1" t="s">
        <v>139</v>
      </c>
      <c r="CT30" s="1" t="s">
        <v>139</v>
      </c>
      <c r="CV30" s="1" t="s">
        <v>138</v>
      </c>
      <c r="CW30" s="1" t="s">
        <v>138</v>
      </c>
      <c r="CX30" s="1" t="s">
        <v>138</v>
      </c>
      <c r="CY30" s="1" t="s">
        <v>138</v>
      </c>
      <c r="CZ30" s="1" t="s">
        <v>138</v>
      </c>
      <c r="DA30" s="1" t="s">
        <v>138</v>
      </c>
      <c r="DB30" s="1" t="s">
        <v>138</v>
      </c>
      <c r="DC30" s="1" t="s">
        <v>138</v>
      </c>
      <c r="DF30" s="1" t="s">
        <v>139</v>
      </c>
      <c r="DG30" s="1" t="s">
        <v>139</v>
      </c>
      <c r="DH30" s="1" t="s">
        <v>139</v>
      </c>
      <c r="DI30" s="1" t="s">
        <v>138</v>
      </c>
      <c r="DJ30" s="1" t="s">
        <v>138</v>
      </c>
      <c r="DK30" s="1" t="s">
        <v>138</v>
      </c>
      <c r="DL30" s="1" t="s">
        <v>138</v>
      </c>
      <c r="DN30" s="1" t="s">
        <v>138</v>
      </c>
      <c r="DO30" s="1" t="s">
        <v>138</v>
      </c>
      <c r="DP30" s="1" t="s">
        <v>138</v>
      </c>
      <c r="DQ30" s="1" t="s">
        <v>163</v>
      </c>
      <c r="DR30" s="1" t="s">
        <v>138</v>
      </c>
      <c r="DS30" s="1" t="s">
        <v>228</v>
      </c>
      <c r="DT30" s="1" t="s">
        <v>139</v>
      </c>
      <c r="DU30" s="1" t="s">
        <v>229</v>
      </c>
      <c r="DV30" s="1" t="s">
        <v>483</v>
      </c>
      <c r="DW30" s="1" t="s">
        <v>138</v>
      </c>
      <c r="DX30" s="1" t="s">
        <v>165</v>
      </c>
      <c r="DY30" s="1" t="s">
        <v>484</v>
      </c>
      <c r="DZ30" s="1" t="s">
        <v>485</v>
      </c>
    </row>
    <row r="31" spans="1:131" ht="12.75" hidden="1" x14ac:dyDescent="0.2">
      <c r="A31" s="1" t="s">
        <v>486</v>
      </c>
      <c r="B31" s="1" t="s">
        <v>487</v>
      </c>
      <c r="C31" s="1" t="s">
        <v>133</v>
      </c>
      <c r="D31" s="1" t="s">
        <v>488</v>
      </c>
      <c r="E31" s="1" t="s">
        <v>260</v>
      </c>
      <c r="F31" s="1">
        <v>65</v>
      </c>
      <c r="G31" s="1" t="s">
        <v>489</v>
      </c>
      <c r="H31" s="1" t="s">
        <v>171</v>
      </c>
      <c r="I31" s="1" t="s">
        <v>172</v>
      </c>
      <c r="J31" s="1" t="s">
        <v>138</v>
      </c>
      <c r="M31" s="1" t="s">
        <v>139</v>
      </c>
      <c r="N31" s="1" t="s">
        <v>140</v>
      </c>
      <c r="P31" s="1" t="s">
        <v>141</v>
      </c>
      <c r="Q31" s="1" t="s">
        <v>173</v>
      </c>
      <c r="R31" s="1" t="s">
        <v>138</v>
      </c>
      <c r="S31" s="1" t="s">
        <v>139</v>
      </c>
      <c r="U31" s="1" t="s">
        <v>143</v>
      </c>
      <c r="V31" s="1" t="s">
        <v>144</v>
      </c>
      <c r="X31" s="1" t="s">
        <v>145</v>
      </c>
      <c r="Z31" s="1" t="s">
        <v>490</v>
      </c>
      <c r="AA31" s="1" t="s">
        <v>143</v>
      </c>
      <c r="AB31" s="1" t="s">
        <v>138</v>
      </c>
      <c r="AD31" s="1" t="s">
        <v>147</v>
      </c>
      <c r="AE31" s="1" t="s">
        <v>148</v>
      </c>
      <c r="AF31" s="1" t="s">
        <v>148</v>
      </c>
      <c r="AG31" s="1" t="s">
        <v>148</v>
      </c>
      <c r="AH31" s="1" t="s">
        <v>148</v>
      </c>
      <c r="AI31" s="1" t="s">
        <v>148</v>
      </c>
      <c r="AS31" s="1" t="s">
        <v>139</v>
      </c>
      <c r="AT31" s="1" t="s">
        <v>149</v>
      </c>
      <c r="AX31" s="1" t="s">
        <v>139</v>
      </c>
      <c r="AY31" s="1" t="s">
        <v>151</v>
      </c>
      <c r="AZ31" s="1" t="s">
        <v>151</v>
      </c>
      <c r="BA31" s="1" t="s">
        <v>151</v>
      </c>
      <c r="BB31" s="1" t="s">
        <v>151</v>
      </c>
      <c r="BC31" s="1" t="s">
        <v>151</v>
      </c>
      <c r="BF31" s="1" t="s">
        <v>446</v>
      </c>
      <c r="BI31" s="1" t="s">
        <v>153</v>
      </c>
      <c r="BL31" s="1" t="s">
        <v>154</v>
      </c>
      <c r="BM31" s="1" t="s">
        <v>155</v>
      </c>
      <c r="BN31" s="1" t="s">
        <v>156</v>
      </c>
      <c r="BO31" s="1" t="s">
        <v>139</v>
      </c>
      <c r="BP31" s="1" t="s">
        <v>138</v>
      </c>
      <c r="BR31" s="1" t="s">
        <v>158</v>
      </c>
      <c r="BU31" s="1" t="s">
        <v>139</v>
      </c>
      <c r="BV31" s="1" t="s">
        <v>139</v>
      </c>
      <c r="BW31" s="1" t="s">
        <v>491</v>
      </c>
      <c r="BX31" s="1" t="s">
        <v>139</v>
      </c>
      <c r="BY31" s="1" t="s">
        <v>349</v>
      </c>
      <c r="BZ31" s="1" t="s">
        <v>249</v>
      </c>
      <c r="CA31" s="1" t="s">
        <v>162</v>
      </c>
      <c r="CB31" s="1" t="s">
        <v>139</v>
      </c>
      <c r="CC31" s="1" t="s">
        <v>139</v>
      </c>
      <c r="CD31" s="1" t="s">
        <v>139</v>
      </c>
      <c r="CJ31" s="1" t="s">
        <v>139</v>
      </c>
      <c r="CK31" s="1" t="s">
        <v>139</v>
      </c>
      <c r="CL31" s="1" t="s">
        <v>139</v>
      </c>
      <c r="CM31" s="1" t="s">
        <v>139</v>
      </c>
      <c r="CN31" s="1" t="s">
        <v>139</v>
      </c>
      <c r="CO31" s="1" t="s">
        <v>139</v>
      </c>
      <c r="CP31" s="1" t="s">
        <v>139</v>
      </c>
      <c r="CQ31" s="1" t="s">
        <v>139</v>
      </c>
      <c r="CR31" s="1" t="s">
        <v>138</v>
      </c>
      <c r="CS31" s="1" t="s">
        <v>138</v>
      </c>
      <c r="CT31" s="1" t="s">
        <v>138</v>
      </c>
      <c r="CU31" s="1" t="s">
        <v>139</v>
      </c>
      <c r="CV31" s="1" t="s">
        <v>138</v>
      </c>
      <c r="CW31" s="1" t="s">
        <v>138</v>
      </c>
      <c r="CX31" s="1" t="s">
        <v>138</v>
      </c>
      <c r="CY31" s="1" t="s">
        <v>138</v>
      </c>
      <c r="CZ31" s="1" t="s">
        <v>138</v>
      </c>
      <c r="DA31" s="1" t="s">
        <v>138</v>
      </c>
      <c r="DB31" s="1" t="s">
        <v>138</v>
      </c>
      <c r="DC31" s="1" t="s">
        <v>138</v>
      </c>
      <c r="DD31" s="1" t="s">
        <v>139</v>
      </c>
      <c r="DE31" s="1" t="s">
        <v>492</v>
      </c>
      <c r="DF31" s="1" t="s">
        <v>139</v>
      </c>
      <c r="DG31" s="1" t="s">
        <v>139</v>
      </c>
      <c r="DH31" s="1" t="s">
        <v>139</v>
      </c>
      <c r="DI31" s="1" t="s">
        <v>139</v>
      </c>
      <c r="DJ31" s="1" t="s">
        <v>139</v>
      </c>
      <c r="DK31" s="1" t="s">
        <v>139</v>
      </c>
      <c r="DL31" s="1" t="s">
        <v>139</v>
      </c>
      <c r="DM31" s="1" t="s">
        <v>139</v>
      </c>
      <c r="DN31" s="1" t="s">
        <v>139</v>
      </c>
      <c r="DO31" s="1" t="s">
        <v>139</v>
      </c>
      <c r="DP31" s="1" t="s">
        <v>138</v>
      </c>
      <c r="DQ31" s="1" t="s">
        <v>163</v>
      </c>
      <c r="DR31" s="1" t="s">
        <v>139</v>
      </c>
      <c r="DS31" s="1" t="s">
        <v>164</v>
      </c>
      <c r="DT31" s="1" t="s">
        <v>138</v>
      </c>
      <c r="DV31" s="1" t="s">
        <v>493</v>
      </c>
      <c r="DW31" s="1" t="s">
        <v>138</v>
      </c>
      <c r="DX31" s="1" t="s">
        <v>165</v>
      </c>
      <c r="DY31" s="1" t="s">
        <v>494</v>
      </c>
      <c r="DZ31" s="1" t="s">
        <v>465</v>
      </c>
      <c r="EA31" s="1" t="s">
        <v>495</v>
      </c>
    </row>
    <row r="32" spans="1:131" ht="12.75" hidden="1" x14ac:dyDescent="0.2">
      <c r="A32" s="1" t="s">
        <v>496</v>
      </c>
      <c r="B32" s="1" t="s">
        <v>497</v>
      </c>
      <c r="C32" s="1" t="s">
        <v>133</v>
      </c>
      <c r="D32" s="1" t="s">
        <v>236</v>
      </c>
      <c r="E32" s="1" t="s">
        <v>260</v>
      </c>
      <c r="F32" s="1" t="s">
        <v>498</v>
      </c>
      <c r="G32" s="1" t="s">
        <v>393</v>
      </c>
      <c r="H32" s="1" t="s">
        <v>499</v>
      </c>
      <c r="I32" s="1" t="s">
        <v>500</v>
      </c>
      <c r="J32" s="1" t="s">
        <v>138</v>
      </c>
      <c r="L32" s="1" t="s">
        <v>344</v>
      </c>
      <c r="M32" s="1" t="s">
        <v>138</v>
      </c>
      <c r="O32" s="1" t="s">
        <v>238</v>
      </c>
      <c r="P32" s="1" t="s">
        <v>205</v>
      </c>
      <c r="Q32" s="1" t="s">
        <v>173</v>
      </c>
      <c r="R32" s="1" t="s">
        <v>140</v>
      </c>
      <c r="S32" s="1" t="s">
        <v>139</v>
      </c>
      <c r="T32" s="1" t="s">
        <v>394</v>
      </c>
      <c r="U32" s="1" t="s">
        <v>207</v>
      </c>
      <c r="V32" s="1" t="s">
        <v>279</v>
      </c>
      <c r="W32" s="1" t="s">
        <v>144</v>
      </c>
      <c r="X32" s="1" t="s">
        <v>209</v>
      </c>
      <c r="Y32" s="1" t="s">
        <v>291</v>
      </c>
      <c r="Z32" s="1" t="s">
        <v>211</v>
      </c>
      <c r="AA32" s="1" t="s">
        <v>207</v>
      </c>
      <c r="AB32" s="1" t="s">
        <v>138</v>
      </c>
      <c r="AD32" s="1" t="s">
        <v>501</v>
      </c>
      <c r="AE32" s="1" t="s">
        <v>215</v>
      </c>
      <c r="AF32" s="1" t="s">
        <v>346</v>
      </c>
      <c r="AH32" s="1" t="s">
        <v>214</v>
      </c>
      <c r="AL32" s="1" t="s">
        <v>216</v>
      </c>
      <c r="AM32" s="1" t="s">
        <v>216</v>
      </c>
      <c r="AO32" s="1" t="s">
        <v>217</v>
      </c>
      <c r="AS32" s="1" t="s">
        <v>138</v>
      </c>
      <c r="AT32" s="1" t="s">
        <v>502</v>
      </c>
      <c r="AU32" s="1" t="s">
        <v>396</v>
      </c>
      <c r="AV32" s="1" t="s">
        <v>139</v>
      </c>
      <c r="AW32" s="1" t="s">
        <v>138</v>
      </c>
      <c r="AY32" s="1" t="s">
        <v>347</v>
      </c>
      <c r="AZ32" s="1" t="s">
        <v>220</v>
      </c>
      <c r="BB32" s="1" t="s">
        <v>347</v>
      </c>
      <c r="BF32" s="1" t="s">
        <v>221</v>
      </c>
      <c r="BG32" s="1" t="s">
        <v>246</v>
      </c>
      <c r="BH32" s="1" t="s">
        <v>138</v>
      </c>
      <c r="BI32" s="1" t="s">
        <v>153</v>
      </c>
      <c r="BL32" s="1" t="s">
        <v>154</v>
      </c>
      <c r="BM32" s="1" t="s">
        <v>155</v>
      </c>
      <c r="BN32" s="1" t="s">
        <v>270</v>
      </c>
      <c r="BO32" s="1" t="s">
        <v>139</v>
      </c>
      <c r="BP32" s="1" t="s">
        <v>139</v>
      </c>
      <c r="BQ32" s="1" t="s">
        <v>503</v>
      </c>
      <c r="BR32" s="1" t="s">
        <v>158</v>
      </c>
      <c r="BS32" s="1" t="s">
        <v>154</v>
      </c>
      <c r="BT32" s="1" t="s">
        <v>138</v>
      </c>
      <c r="BU32" s="1" t="s">
        <v>138</v>
      </c>
      <c r="BV32" s="1" t="s">
        <v>138</v>
      </c>
      <c r="BW32" s="1" t="s">
        <v>504</v>
      </c>
      <c r="BX32" s="1" t="s">
        <v>139</v>
      </c>
      <c r="BY32" s="1" t="s">
        <v>302</v>
      </c>
      <c r="BZ32" s="1" t="s">
        <v>283</v>
      </c>
      <c r="CA32" s="1" t="s">
        <v>162</v>
      </c>
      <c r="CC32" s="1" t="s">
        <v>139</v>
      </c>
      <c r="CF32" s="1" t="s">
        <v>139</v>
      </c>
      <c r="CG32" s="1" t="s">
        <v>139</v>
      </c>
      <c r="CJ32" s="1" t="s">
        <v>138</v>
      </c>
      <c r="CK32" s="1" t="s">
        <v>138</v>
      </c>
      <c r="CL32" s="1" t="s">
        <v>138</v>
      </c>
      <c r="CM32" s="1" t="s">
        <v>138</v>
      </c>
      <c r="CN32" s="1" t="s">
        <v>138</v>
      </c>
      <c r="CO32" s="1" t="s">
        <v>138</v>
      </c>
      <c r="CP32" s="1" t="s">
        <v>138</v>
      </c>
      <c r="CQ32" s="1" t="s">
        <v>138</v>
      </c>
      <c r="CR32" s="1" t="s">
        <v>138</v>
      </c>
      <c r="CS32" s="1" t="s">
        <v>138</v>
      </c>
      <c r="CT32" s="1" t="s">
        <v>139</v>
      </c>
      <c r="CU32" s="1" t="s">
        <v>139</v>
      </c>
      <c r="CV32" s="1" t="s">
        <v>139</v>
      </c>
      <c r="CW32" s="1" t="s">
        <v>139</v>
      </c>
      <c r="CX32" s="1" t="s">
        <v>139</v>
      </c>
      <c r="CY32" s="1" t="s">
        <v>139</v>
      </c>
      <c r="CZ32" s="1" t="s">
        <v>139</v>
      </c>
      <c r="DA32" s="1" t="s">
        <v>139</v>
      </c>
      <c r="DB32" s="1" t="s">
        <v>138</v>
      </c>
      <c r="DF32" s="1" t="s">
        <v>138</v>
      </c>
      <c r="DG32" s="1" t="s">
        <v>139</v>
      </c>
      <c r="DH32" s="1" t="s">
        <v>139</v>
      </c>
      <c r="DI32" s="1" t="s">
        <v>139</v>
      </c>
      <c r="DJ32" s="1" t="s">
        <v>139</v>
      </c>
      <c r="DK32" s="1" t="s">
        <v>139</v>
      </c>
      <c r="DL32" s="1" t="s">
        <v>139</v>
      </c>
      <c r="DM32" s="1" t="s">
        <v>139</v>
      </c>
      <c r="DN32" s="1" t="s">
        <v>139</v>
      </c>
      <c r="DO32" s="1" t="s">
        <v>138</v>
      </c>
      <c r="DQ32" s="1" t="s">
        <v>250</v>
      </c>
      <c r="DR32" s="1" t="s">
        <v>138</v>
      </c>
      <c r="DS32" s="1" t="s">
        <v>228</v>
      </c>
      <c r="DT32" s="1" t="s">
        <v>139</v>
      </c>
      <c r="DU32" s="1" t="s">
        <v>229</v>
      </c>
      <c r="DV32" s="1" t="s">
        <v>505</v>
      </c>
      <c r="DW32" s="1" t="s">
        <v>138</v>
      </c>
      <c r="DX32" s="1" t="s">
        <v>165</v>
      </c>
      <c r="DY32" s="1" t="s">
        <v>506</v>
      </c>
      <c r="DZ32" s="1" t="s">
        <v>507</v>
      </c>
      <c r="EA32" s="1" t="s">
        <v>508</v>
      </c>
    </row>
    <row r="33" spans="1:131" ht="12.75" hidden="1" x14ac:dyDescent="0.2">
      <c r="A33" s="1" t="s">
        <v>509</v>
      </c>
      <c r="B33" s="1" t="s">
        <v>510</v>
      </c>
      <c r="C33" s="1" t="s">
        <v>133</v>
      </c>
      <c r="D33" s="1" t="s">
        <v>183</v>
      </c>
      <c r="E33" s="1" t="s">
        <v>200</v>
      </c>
      <c r="F33" s="1">
        <v>34</v>
      </c>
      <c r="G33" s="1" t="s">
        <v>136</v>
      </c>
      <c r="H33" s="1" t="s">
        <v>171</v>
      </c>
      <c r="I33" s="1" t="s">
        <v>172</v>
      </c>
      <c r="J33" s="1" t="s">
        <v>138</v>
      </c>
      <c r="M33" s="1" t="s">
        <v>139</v>
      </c>
      <c r="N33" s="1" t="s">
        <v>140</v>
      </c>
      <c r="P33" s="1" t="s">
        <v>141</v>
      </c>
      <c r="Q33" s="1" t="s">
        <v>173</v>
      </c>
      <c r="R33" s="1" t="s">
        <v>138</v>
      </c>
      <c r="S33" s="1" t="s">
        <v>139</v>
      </c>
      <c r="U33" s="1" t="s">
        <v>143</v>
      </c>
      <c r="V33" s="1" t="s">
        <v>144</v>
      </c>
      <c r="X33" s="1" t="s">
        <v>145</v>
      </c>
      <c r="Z33" s="1" t="s">
        <v>192</v>
      </c>
      <c r="AA33" s="1" t="s">
        <v>143</v>
      </c>
      <c r="AB33" s="1" t="s">
        <v>138</v>
      </c>
      <c r="AD33" s="1" t="s">
        <v>147</v>
      </c>
      <c r="AE33" s="1" t="s">
        <v>148</v>
      </c>
      <c r="AF33" s="1" t="s">
        <v>148</v>
      </c>
      <c r="AG33" s="1" t="s">
        <v>148</v>
      </c>
      <c r="AH33" s="1" t="s">
        <v>148</v>
      </c>
      <c r="AI33" s="1" t="s">
        <v>148</v>
      </c>
      <c r="AS33" s="1" t="s">
        <v>139</v>
      </c>
      <c r="AT33" s="1" t="s">
        <v>149</v>
      </c>
      <c r="AX33" s="1" t="s">
        <v>139</v>
      </c>
      <c r="AY33" s="1" t="s">
        <v>151</v>
      </c>
      <c r="AZ33" s="1" t="s">
        <v>151</v>
      </c>
      <c r="BA33" s="1" t="s">
        <v>151</v>
      </c>
      <c r="BB33" s="1" t="s">
        <v>151</v>
      </c>
      <c r="BC33" s="1" t="s">
        <v>151</v>
      </c>
      <c r="BF33" s="1" t="s">
        <v>511</v>
      </c>
      <c r="BI33" s="1" t="s">
        <v>153</v>
      </c>
      <c r="BL33" s="1" t="s">
        <v>154</v>
      </c>
      <c r="BM33" s="1" t="s">
        <v>155</v>
      </c>
      <c r="BN33" s="1" t="s">
        <v>156</v>
      </c>
      <c r="BO33" s="1" t="s">
        <v>139</v>
      </c>
      <c r="BP33" s="1" t="s">
        <v>138</v>
      </c>
      <c r="BR33" s="1" t="s">
        <v>158</v>
      </c>
      <c r="BT33" s="1" t="s">
        <v>138</v>
      </c>
      <c r="BU33" s="1" t="s">
        <v>138</v>
      </c>
      <c r="BV33" s="1" t="s">
        <v>138</v>
      </c>
      <c r="BY33" s="1" t="s">
        <v>349</v>
      </c>
      <c r="BZ33" s="1" t="s">
        <v>161</v>
      </c>
      <c r="CA33" s="1" t="s">
        <v>162</v>
      </c>
      <c r="CB33" s="1" t="s">
        <v>139</v>
      </c>
      <c r="CC33" s="1" t="s">
        <v>139</v>
      </c>
      <c r="CD33" s="1" t="s">
        <v>139</v>
      </c>
      <c r="CJ33" s="1" t="s">
        <v>139</v>
      </c>
      <c r="CK33" s="1" t="s">
        <v>139</v>
      </c>
      <c r="CL33" s="1" t="s">
        <v>139</v>
      </c>
      <c r="CM33" s="1" t="s">
        <v>139</v>
      </c>
      <c r="CN33" s="1" t="s">
        <v>139</v>
      </c>
      <c r="CO33" s="1" t="s">
        <v>139</v>
      </c>
      <c r="CP33" s="1" t="s">
        <v>139</v>
      </c>
      <c r="CQ33" s="1" t="s">
        <v>139</v>
      </c>
      <c r="CR33" s="1" t="s">
        <v>139</v>
      </c>
      <c r="CS33" s="1" t="s">
        <v>139</v>
      </c>
      <c r="CT33" s="1" t="s">
        <v>138</v>
      </c>
      <c r="CU33" s="1" t="s">
        <v>139</v>
      </c>
      <c r="CV33" s="1" t="s">
        <v>138</v>
      </c>
      <c r="CW33" s="1" t="s">
        <v>138</v>
      </c>
      <c r="CX33" s="1" t="s">
        <v>138</v>
      </c>
      <c r="CY33" s="1" t="s">
        <v>138</v>
      </c>
      <c r="CZ33" s="1" t="s">
        <v>138</v>
      </c>
      <c r="DA33" s="1" t="s">
        <v>138</v>
      </c>
      <c r="DB33" s="1" t="s">
        <v>138</v>
      </c>
      <c r="DC33" s="1" t="s">
        <v>138</v>
      </c>
      <c r="DF33" s="1" t="s">
        <v>139</v>
      </c>
      <c r="DG33" s="1" t="s">
        <v>139</v>
      </c>
      <c r="DH33" s="1" t="s">
        <v>139</v>
      </c>
      <c r="DI33" s="1" t="s">
        <v>139</v>
      </c>
      <c r="DJ33" s="1" t="s">
        <v>139</v>
      </c>
      <c r="DK33" s="1" t="s">
        <v>139</v>
      </c>
      <c r="DL33" s="1" t="s">
        <v>139</v>
      </c>
      <c r="DM33" s="1" t="s">
        <v>139</v>
      </c>
      <c r="DN33" s="1" t="s">
        <v>139</v>
      </c>
      <c r="DO33" s="1" t="s">
        <v>139</v>
      </c>
      <c r="DQ33" s="1" t="s">
        <v>163</v>
      </c>
      <c r="DR33" s="1" t="s">
        <v>139</v>
      </c>
      <c r="DS33" s="1" t="s">
        <v>164</v>
      </c>
      <c r="DT33" s="1" t="s">
        <v>138</v>
      </c>
      <c r="DV33" s="1" t="s">
        <v>493</v>
      </c>
      <c r="DW33" s="1" t="s">
        <v>138</v>
      </c>
      <c r="DX33" s="1" t="s">
        <v>165</v>
      </c>
      <c r="DY33" s="1" t="s">
        <v>512</v>
      </c>
      <c r="DZ33" s="1" t="s">
        <v>197</v>
      </c>
      <c r="EA33" s="1" t="s">
        <v>513</v>
      </c>
    </row>
    <row r="34" spans="1:131" ht="12.75" hidden="1" x14ac:dyDescent="0.2">
      <c r="A34" s="1" t="s">
        <v>514</v>
      </c>
      <c r="B34" s="1" t="s">
        <v>515</v>
      </c>
      <c r="C34" s="1" t="s">
        <v>133</v>
      </c>
      <c r="D34" s="1" t="s">
        <v>236</v>
      </c>
      <c r="E34" s="1" t="s">
        <v>135</v>
      </c>
      <c r="F34" s="1">
        <v>24</v>
      </c>
      <c r="G34" s="1" t="s">
        <v>460</v>
      </c>
      <c r="H34" s="1" t="s">
        <v>171</v>
      </c>
      <c r="I34" s="1" t="s">
        <v>172</v>
      </c>
      <c r="J34" s="1" t="s">
        <v>138</v>
      </c>
      <c r="M34" s="1" t="s">
        <v>139</v>
      </c>
      <c r="N34" s="1" t="s">
        <v>140</v>
      </c>
      <c r="P34" s="1" t="s">
        <v>141</v>
      </c>
      <c r="Q34" s="1" t="s">
        <v>173</v>
      </c>
      <c r="R34" s="1" t="s">
        <v>138</v>
      </c>
      <c r="S34" s="1" t="s">
        <v>139</v>
      </c>
      <c r="U34" s="1" t="s">
        <v>143</v>
      </c>
      <c r="V34" s="1" t="s">
        <v>144</v>
      </c>
      <c r="X34" s="1" t="s">
        <v>145</v>
      </c>
      <c r="Z34" s="1" t="s">
        <v>461</v>
      </c>
      <c r="AA34" s="1" t="s">
        <v>143</v>
      </c>
      <c r="AB34" s="1" t="s">
        <v>138</v>
      </c>
      <c r="AD34" s="1" t="s">
        <v>147</v>
      </c>
      <c r="AE34" s="1" t="s">
        <v>148</v>
      </c>
      <c r="AF34" s="1" t="s">
        <v>148</v>
      </c>
      <c r="AG34" s="1" t="s">
        <v>148</v>
      </c>
      <c r="AH34" s="1" t="s">
        <v>148</v>
      </c>
      <c r="AI34" s="1" t="s">
        <v>148</v>
      </c>
      <c r="AS34" s="1" t="s">
        <v>139</v>
      </c>
      <c r="AT34" s="1" t="s">
        <v>149</v>
      </c>
      <c r="AU34" s="1" t="s">
        <v>421</v>
      </c>
      <c r="AX34" s="1" t="s">
        <v>139</v>
      </c>
      <c r="AY34" s="1" t="s">
        <v>151</v>
      </c>
      <c r="AZ34" s="1" t="s">
        <v>151</v>
      </c>
      <c r="BA34" s="1" t="s">
        <v>151</v>
      </c>
      <c r="BB34" s="1" t="s">
        <v>151</v>
      </c>
      <c r="BC34" s="1" t="s">
        <v>151</v>
      </c>
      <c r="BF34" s="1" t="s">
        <v>511</v>
      </c>
      <c r="BI34" s="1" t="s">
        <v>153</v>
      </c>
      <c r="BL34" s="1" t="s">
        <v>439</v>
      </c>
      <c r="BM34" s="1" t="s">
        <v>223</v>
      </c>
      <c r="BN34" s="1" t="s">
        <v>156</v>
      </c>
      <c r="BO34" s="1" t="s">
        <v>139</v>
      </c>
      <c r="BP34" s="1" t="s">
        <v>138</v>
      </c>
      <c r="BR34" s="1" t="s">
        <v>158</v>
      </c>
      <c r="BT34" s="1" t="s">
        <v>138</v>
      </c>
      <c r="BU34" s="1" t="s">
        <v>138</v>
      </c>
      <c r="BV34" s="1" t="s">
        <v>138</v>
      </c>
      <c r="BY34" s="1" t="s">
        <v>178</v>
      </c>
      <c r="BZ34" s="1" t="s">
        <v>249</v>
      </c>
      <c r="CA34" s="1" t="s">
        <v>162</v>
      </c>
      <c r="CB34" s="1" t="s">
        <v>139</v>
      </c>
      <c r="CC34" s="1" t="s">
        <v>139</v>
      </c>
      <c r="CD34" s="1" t="s">
        <v>139</v>
      </c>
      <c r="CJ34" s="1" t="s">
        <v>138</v>
      </c>
      <c r="CK34" s="1" t="s">
        <v>138</v>
      </c>
      <c r="CL34" s="1" t="s">
        <v>138</v>
      </c>
      <c r="CM34" s="1" t="s">
        <v>138</v>
      </c>
      <c r="CN34" s="1" t="s">
        <v>138</v>
      </c>
      <c r="CO34" s="1" t="s">
        <v>138</v>
      </c>
      <c r="CP34" s="1" t="s">
        <v>138</v>
      </c>
      <c r="CQ34" s="1" t="s">
        <v>138</v>
      </c>
      <c r="CR34" s="1" t="s">
        <v>139</v>
      </c>
      <c r="CS34" s="1" t="s">
        <v>139</v>
      </c>
      <c r="CT34" s="1" t="s">
        <v>139</v>
      </c>
      <c r="CU34" s="1" t="s">
        <v>139</v>
      </c>
      <c r="CV34" s="1" t="s">
        <v>139</v>
      </c>
      <c r="CW34" s="1" t="s">
        <v>139</v>
      </c>
      <c r="CX34" s="1" t="s">
        <v>139</v>
      </c>
      <c r="CY34" s="1" t="s">
        <v>138</v>
      </c>
      <c r="CZ34" s="1" t="s">
        <v>138</v>
      </c>
      <c r="DA34" s="1" t="s">
        <v>139</v>
      </c>
      <c r="DB34" s="1" t="s">
        <v>139</v>
      </c>
      <c r="DC34" s="1" t="s">
        <v>139</v>
      </c>
      <c r="DF34" s="1" t="s">
        <v>139</v>
      </c>
      <c r="DG34" s="1" t="s">
        <v>139</v>
      </c>
      <c r="DH34" s="1" t="s">
        <v>139</v>
      </c>
      <c r="DI34" s="1" t="s">
        <v>139</v>
      </c>
      <c r="DJ34" s="1" t="s">
        <v>139</v>
      </c>
      <c r="DK34" s="1" t="s">
        <v>139</v>
      </c>
      <c r="DL34" s="1" t="s">
        <v>139</v>
      </c>
      <c r="DM34" s="1" t="s">
        <v>139</v>
      </c>
      <c r="DN34" s="1" t="s">
        <v>139</v>
      </c>
      <c r="DO34" s="1" t="s">
        <v>139</v>
      </c>
      <c r="DP34" s="1" t="s">
        <v>139</v>
      </c>
      <c r="DQ34" s="1" t="s">
        <v>250</v>
      </c>
      <c r="DR34" s="1" t="s">
        <v>139</v>
      </c>
      <c r="DS34" s="1" t="s">
        <v>164</v>
      </c>
      <c r="DT34" s="1" t="s">
        <v>138</v>
      </c>
      <c r="DV34" s="1" t="s">
        <v>399</v>
      </c>
      <c r="DW34" s="1" t="s">
        <v>138</v>
      </c>
      <c r="DX34" s="1" t="s">
        <v>165</v>
      </c>
      <c r="DY34" s="1" t="s">
        <v>516</v>
      </c>
      <c r="DZ34" s="1" t="s">
        <v>517</v>
      </c>
      <c r="EA34" s="1" t="s">
        <v>518</v>
      </c>
    </row>
    <row r="35" spans="1:131" ht="12.75" hidden="1" x14ac:dyDescent="0.2">
      <c r="A35" s="1" t="s">
        <v>519</v>
      </c>
      <c r="B35" s="1" t="s">
        <v>520</v>
      </c>
      <c r="C35" s="1" t="s">
        <v>133</v>
      </c>
      <c r="D35" s="1" t="s">
        <v>134</v>
      </c>
      <c r="E35" s="1" t="s">
        <v>521</v>
      </c>
      <c r="F35" s="1">
        <v>18</v>
      </c>
      <c r="G35" s="1" t="s">
        <v>136</v>
      </c>
      <c r="H35" s="1" t="s">
        <v>171</v>
      </c>
      <c r="I35" s="1" t="s">
        <v>172</v>
      </c>
      <c r="J35" s="1" t="s">
        <v>138</v>
      </c>
      <c r="M35" s="1" t="s">
        <v>138</v>
      </c>
      <c r="O35" s="1" t="s">
        <v>204</v>
      </c>
      <c r="P35" s="1" t="s">
        <v>141</v>
      </c>
      <c r="Q35" s="1" t="s">
        <v>173</v>
      </c>
      <c r="R35" s="1" t="s">
        <v>138</v>
      </c>
      <c r="S35" s="1" t="s">
        <v>139</v>
      </c>
      <c r="U35" s="1" t="s">
        <v>143</v>
      </c>
      <c r="V35" s="1" t="s">
        <v>144</v>
      </c>
      <c r="X35" s="1" t="s">
        <v>145</v>
      </c>
      <c r="Z35" s="1" t="s">
        <v>461</v>
      </c>
      <c r="AA35" s="1" t="s">
        <v>143</v>
      </c>
      <c r="AB35" s="1" t="s">
        <v>138</v>
      </c>
      <c r="AD35" s="1" t="s">
        <v>147</v>
      </c>
      <c r="AE35" s="1" t="s">
        <v>148</v>
      </c>
      <c r="AF35" s="1" t="s">
        <v>148</v>
      </c>
      <c r="AG35" s="1" t="s">
        <v>148</v>
      </c>
      <c r="AH35" s="1" t="s">
        <v>148</v>
      </c>
      <c r="AI35" s="1" t="s">
        <v>148</v>
      </c>
      <c r="AS35" s="1" t="s">
        <v>139</v>
      </c>
      <c r="AT35" s="1" t="s">
        <v>149</v>
      </c>
      <c r="AX35" s="1" t="s">
        <v>139</v>
      </c>
      <c r="AY35" s="1" t="s">
        <v>151</v>
      </c>
      <c r="AZ35" s="1" t="s">
        <v>151</v>
      </c>
      <c r="BA35" s="1" t="s">
        <v>151</v>
      </c>
      <c r="BB35" s="1" t="s">
        <v>151</v>
      </c>
      <c r="BC35" s="1" t="s">
        <v>151</v>
      </c>
      <c r="BF35" s="1" t="s">
        <v>446</v>
      </c>
      <c r="BI35" s="1" t="s">
        <v>153</v>
      </c>
      <c r="BL35" s="1" t="s">
        <v>439</v>
      </c>
      <c r="BM35" s="1" t="s">
        <v>155</v>
      </c>
      <c r="BN35" s="1" t="s">
        <v>156</v>
      </c>
      <c r="BO35" s="1" t="s">
        <v>139</v>
      </c>
      <c r="BP35" s="1" t="s">
        <v>138</v>
      </c>
      <c r="BR35" s="1" t="s">
        <v>158</v>
      </c>
      <c r="BT35" s="1" t="s">
        <v>138</v>
      </c>
      <c r="BU35" s="1" t="s">
        <v>139</v>
      </c>
      <c r="BV35" s="1" t="s">
        <v>139</v>
      </c>
      <c r="BW35" s="1" t="s">
        <v>522</v>
      </c>
      <c r="BX35" s="1" t="s">
        <v>139</v>
      </c>
      <c r="BY35" s="1" t="s">
        <v>160</v>
      </c>
      <c r="BZ35" s="1" t="s">
        <v>249</v>
      </c>
      <c r="CA35" s="1" t="s">
        <v>162</v>
      </c>
      <c r="CB35" s="1" t="s">
        <v>139</v>
      </c>
      <c r="CC35" s="1" t="s">
        <v>139</v>
      </c>
      <c r="CD35" s="1" t="s">
        <v>139</v>
      </c>
      <c r="CJ35" s="1" t="s">
        <v>139</v>
      </c>
      <c r="CK35" s="1" t="s">
        <v>139</v>
      </c>
      <c r="CL35" s="1" t="s">
        <v>139</v>
      </c>
      <c r="CM35" s="1" t="s">
        <v>138</v>
      </c>
      <c r="CN35" s="1" t="s">
        <v>139</v>
      </c>
      <c r="CO35" s="1" t="s">
        <v>139</v>
      </c>
      <c r="CP35" s="1" t="s">
        <v>138</v>
      </c>
      <c r="CQ35" s="1" t="s">
        <v>138</v>
      </c>
      <c r="CR35" s="1" t="s">
        <v>139</v>
      </c>
      <c r="CS35" s="1" t="s">
        <v>139</v>
      </c>
      <c r="CT35" s="1" t="s">
        <v>138</v>
      </c>
      <c r="CU35" s="1" t="s">
        <v>139</v>
      </c>
      <c r="CV35" s="1" t="s">
        <v>138</v>
      </c>
      <c r="CW35" s="1" t="s">
        <v>138</v>
      </c>
      <c r="CX35" s="1" t="s">
        <v>138</v>
      </c>
      <c r="CY35" s="1" t="s">
        <v>138</v>
      </c>
      <c r="CZ35" s="1" t="s">
        <v>138</v>
      </c>
      <c r="DA35" s="1" t="s">
        <v>138</v>
      </c>
      <c r="DB35" s="1" t="s">
        <v>138</v>
      </c>
      <c r="DC35" s="1" t="s">
        <v>138</v>
      </c>
      <c r="DF35" s="1" t="s">
        <v>139</v>
      </c>
      <c r="DG35" s="1" t="s">
        <v>139</v>
      </c>
      <c r="DH35" s="1" t="s">
        <v>139</v>
      </c>
      <c r="DI35" s="1" t="s">
        <v>139</v>
      </c>
      <c r="DJ35" s="1" t="s">
        <v>139</v>
      </c>
      <c r="DK35" s="1" t="s">
        <v>139</v>
      </c>
      <c r="DL35" s="1" t="s">
        <v>139</v>
      </c>
      <c r="DM35" s="1" t="s">
        <v>139</v>
      </c>
      <c r="DN35" s="1" t="s">
        <v>139</v>
      </c>
      <c r="DO35" s="1" t="s">
        <v>139</v>
      </c>
      <c r="DP35" s="1" t="s">
        <v>139</v>
      </c>
      <c r="DQ35" s="1" t="s">
        <v>163</v>
      </c>
      <c r="DR35" s="1" t="s">
        <v>138</v>
      </c>
      <c r="DS35" s="1" t="s">
        <v>164</v>
      </c>
      <c r="DT35" s="1" t="s">
        <v>138</v>
      </c>
      <c r="DV35" s="1" t="s">
        <v>523</v>
      </c>
      <c r="DW35" s="1" t="s">
        <v>138</v>
      </c>
      <c r="DX35" s="1" t="s">
        <v>165</v>
      </c>
      <c r="DY35" s="1" t="s">
        <v>524</v>
      </c>
      <c r="DZ35" s="1" t="s">
        <v>197</v>
      </c>
      <c r="EA35" s="1" t="s">
        <v>525</v>
      </c>
    </row>
    <row r="36" spans="1:131" ht="12.75" hidden="1" x14ac:dyDescent="0.2">
      <c r="A36" s="1" t="s">
        <v>526</v>
      </c>
      <c r="B36" s="1" t="s">
        <v>527</v>
      </c>
      <c r="C36" s="1" t="s">
        <v>259</v>
      </c>
      <c r="D36" s="1" t="s">
        <v>183</v>
      </c>
      <c r="E36" s="1" t="s">
        <v>200</v>
      </c>
      <c r="F36" s="1">
        <v>22</v>
      </c>
      <c r="G36" s="1" t="s">
        <v>136</v>
      </c>
      <c r="H36" s="1" t="s">
        <v>171</v>
      </c>
      <c r="I36" s="1" t="s">
        <v>137</v>
      </c>
      <c r="J36" s="1" t="s">
        <v>138</v>
      </c>
      <c r="M36" s="1" t="s">
        <v>139</v>
      </c>
      <c r="N36" s="1" t="s">
        <v>140</v>
      </c>
      <c r="P36" s="1" t="s">
        <v>141</v>
      </c>
      <c r="Q36" s="1" t="s">
        <v>173</v>
      </c>
      <c r="S36" s="1" t="s">
        <v>139</v>
      </c>
      <c r="U36" s="1" t="s">
        <v>385</v>
      </c>
      <c r="V36" s="1" t="s">
        <v>144</v>
      </c>
      <c r="X36" s="1" t="s">
        <v>145</v>
      </c>
      <c r="Z36" s="1" t="s">
        <v>184</v>
      </c>
      <c r="AA36" s="1" t="s">
        <v>360</v>
      </c>
      <c r="AB36" s="1" t="s">
        <v>138</v>
      </c>
      <c r="AD36" s="1" t="s">
        <v>147</v>
      </c>
      <c r="AE36" s="1" t="s">
        <v>148</v>
      </c>
      <c r="AF36" s="1" t="s">
        <v>148</v>
      </c>
      <c r="AG36" s="1" t="s">
        <v>148</v>
      </c>
      <c r="AH36" s="1" t="s">
        <v>148</v>
      </c>
      <c r="AI36" s="1" t="s">
        <v>148</v>
      </c>
      <c r="AS36" s="1" t="s">
        <v>139</v>
      </c>
      <c r="AT36" s="1" t="s">
        <v>149</v>
      </c>
      <c r="AX36" s="1" t="s">
        <v>139</v>
      </c>
      <c r="AY36" s="1" t="s">
        <v>151</v>
      </c>
      <c r="AZ36" s="1" t="s">
        <v>151</v>
      </c>
      <c r="BA36" s="1" t="s">
        <v>151</v>
      </c>
      <c r="BB36" s="1" t="s">
        <v>151</v>
      </c>
      <c r="BC36" s="1" t="s">
        <v>151</v>
      </c>
      <c r="BF36" s="1" t="s">
        <v>511</v>
      </c>
      <c r="BI36" s="1" t="s">
        <v>153</v>
      </c>
      <c r="BL36" s="1" t="s">
        <v>154</v>
      </c>
      <c r="BM36" s="1" t="s">
        <v>155</v>
      </c>
      <c r="BN36" s="1" t="s">
        <v>270</v>
      </c>
      <c r="BO36" s="1" t="s">
        <v>139</v>
      </c>
      <c r="BP36" s="1" t="s">
        <v>138</v>
      </c>
      <c r="BR36" s="1" t="s">
        <v>463</v>
      </c>
      <c r="BT36" s="1" t="s">
        <v>138</v>
      </c>
      <c r="BU36" s="1" t="s">
        <v>138</v>
      </c>
      <c r="BV36" s="1" t="s">
        <v>138</v>
      </c>
      <c r="BY36" s="1" t="s">
        <v>178</v>
      </c>
      <c r="BZ36" s="1" t="s">
        <v>249</v>
      </c>
      <c r="CA36" s="1" t="s">
        <v>162</v>
      </c>
      <c r="CB36" s="1" t="s">
        <v>139</v>
      </c>
      <c r="CC36" s="1" t="s">
        <v>139</v>
      </c>
      <c r="CD36" s="1" t="s">
        <v>139</v>
      </c>
      <c r="CJ36" s="1" t="s">
        <v>138</v>
      </c>
      <c r="CK36" s="1" t="s">
        <v>138</v>
      </c>
      <c r="CL36" s="1" t="s">
        <v>138</v>
      </c>
      <c r="CM36" s="1" t="s">
        <v>138</v>
      </c>
      <c r="CN36" s="1" t="s">
        <v>138</v>
      </c>
      <c r="CO36" s="1" t="s">
        <v>138</v>
      </c>
      <c r="CP36" s="1" t="s">
        <v>138</v>
      </c>
      <c r="CQ36" s="1" t="s">
        <v>138</v>
      </c>
      <c r="CR36" s="1" t="s">
        <v>138</v>
      </c>
      <c r="CS36" s="1" t="s">
        <v>138</v>
      </c>
      <c r="CT36" s="1" t="s">
        <v>139</v>
      </c>
      <c r="CU36" s="1" t="s">
        <v>139</v>
      </c>
      <c r="CV36" s="1" t="s">
        <v>139</v>
      </c>
      <c r="CW36" s="1" t="s">
        <v>139</v>
      </c>
      <c r="CX36" s="1" t="s">
        <v>139</v>
      </c>
      <c r="CY36" s="1" t="s">
        <v>139</v>
      </c>
      <c r="CZ36" s="1" t="s">
        <v>139</v>
      </c>
      <c r="DA36" s="1" t="s">
        <v>139</v>
      </c>
      <c r="DB36" s="1" t="s">
        <v>139</v>
      </c>
      <c r="DC36" s="1" t="s">
        <v>139</v>
      </c>
      <c r="DF36" s="1" t="s">
        <v>139</v>
      </c>
      <c r="DG36" s="1" t="s">
        <v>139</v>
      </c>
      <c r="DH36" s="1" t="s">
        <v>139</v>
      </c>
      <c r="DI36" s="1" t="s">
        <v>139</v>
      </c>
      <c r="DJ36" s="1" t="s">
        <v>139</v>
      </c>
      <c r="DK36" s="1" t="s">
        <v>139</v>
      </c>
      <c r="DL36" s="1" t="s">
        <v>139</v>
      </c>
      <c r="DM36" s="1" t="s">
        <v>139</v>
      </c>
      <c r="DN36" s="1" t="s">
        <v>139</v>
      </c>
      <c r="DO36" s="1" t="s">
        <v>139</v>
      </c>
      <c r="DP36" s="1" t="s">
        <v>139</v>
      </c>
      <c r="DQ36" s="1" t="s">
        <v>227</v>
      </c>
      <c r="DR36" s="1" t="s">
        <v>138</v>
      </c>
      <c r="DS36" s="1" t="s">
        <v>164</v>
      </c>
      <c r="DT36" s="1" t="s">
        <v>138</v>
      </c>
      <c r="DV36" s="1" t="s">
        <v>399</v>
      </c>
      <c r="DW36" s="1" t="s">
        <v>138</v>
      </c>
      <c r="DX36" s="1" t="s">
        <v>253</v>
      </c>
      <c r="DY36" s="1" t="s">
        <v>528</v>
      </c>
      <c r="DZ36" s="1" t="s">
        <v>197</v>
      </c>
      <c r="EA36" s="1" t="s">
        <v>417</v>
      </c>
    </row>
    <row r="37" spans="1:131" ht="12.75" hidden="1" x14ac:dyDescent="0.2">
      <c r="A37" s="1" t="s">
        <v>529</v>
      </c>
      <c r="B37" s="1" t="s">
        <v>530</v>
      </c>
      <c r="C37" s="1" t="s">
        <v>133</v>
      </c>
      <c r="D37" s="1" t="s">
        <v>134</v>
      </c>
      <c r="E37" s="1" t="s">
        <v>200</v>
      </c>
      <c r="F37" s="1">
        <v>36</v>
      </c>
      <c r="G37" s="1" t="s">
        <v>136</v>
      </c>
      <c r="H37" s="1" t="s">
        <v>171</v>
      </c>
      <c r="I37" s="1" t="s">
        <v>137</v>
      </c>
      <c r="J37" s="1" t="s">
        <v>138</v>
      </c>
      <c r="M37" s="1" t="s">
        <v>139</v>
      </c>
      <c r="N37" s="1" t="s">
        <v>140</v>
      </c>
      <c r="P37" s="1" t="s">
        <v>141</v>
      </c>
      <c r="Q37" s="1" t="s">
        <v>173</v>
      </c>
      <c r="R37" s="1" t="s">
        <v>138</v>
      </c>
      <c r="S37" s="1" t="s">
        <v>139</v>
      </c>
      <c r="U37" s="1" t="s">
        <v>143</v>
      </c>
      <c r="V37" s="1" t="s">
        <v>144</v>
      </c>
      <c r="X37" s="1" t="s">
        <v>145</v>
      </c>
      <c r="Z37" s="1" t="s">
        <v>184</v>
      </c>
      <c r="AA37" s="1" t="s">
        <v>143</v>
      </c>
      <c r="AB37" s="1" t="s">
        <v>138</v>
      </c>
      <c r="AD37" s="1" t="s">
        <v>147</v>
      </c>
      <c r="AE37" s="1" t="s">
        <v>148</v>
      </c>
      <c r="AF37" s="1" t="s">
        <v>148</v>
      </c>
      <c r="AG37" s="1" t="s">
        <v>148</v>
      </c>
      <c r="AH37" s="1" t="s">
        <v>148</v>
      </c>
      <c r="AI37" s="1" t="s">
        <v>148</v>
      </c>
      <c r="AS37" s="1" t="s">
        <v>139</v>
      </c>
      <c r="AT37" s="1" t="s">
        <v>149</v>
      </c>
      <c r="AX37" s="1" t="s">
        <v>139</v>
      </c>
      <c r="AY37" s="1" t="s">
        <v>151</v>
      </c>
      <c r="AZ37" s="1" t="s">
        <v>151</v>
      </c>
      <c r="BA37" s="1" t="s">
        <v>151</v>
      </c>
      <c r="BB37" s="1" t="s">
        <v>151</v>
      </c>
      <c r="BC37" s="1" t="s">
        <v>151</v>
      </c>
      <c r="BF37" s="1" t="s">
        <v>511</v>
      </c>
      <c r="BI37" s="1" t="s">
        <v>153</v>
      </c>
      <c r="BL37" s="1" t="s">
        <v>439</v>
      </c>
      <c r="BM37" s="1" t="s">
        <v>223</v>
      </c>
      <c r="BN37" s="1" t="s">
        <v>270</v>
      </c>
      <c r="BO37" s="1" t="s">
        <v>139</v>
      </c>
      <c r="BP37" s="1" t="s">
        <v>138</v>
      </c>
      <c r="BR37" s="1" t="s">
        <v>158</v>
      </c>
      <c r="BT37" s="1" t="s">
        <v>138</v>
      </c>
      <c r="BU37" s="1" t="s">
        <v>138</v>
      </c>
      <c r="BV37" s="1" t="s">
        <v>138</v>
      </c>
      <c r="BY37" s="1" t="s">
        <v>248</v>
      </c>
      <c r="BZ37" s="1" t="s">
        <v>249</v>
      </c>
      <c r="CA37" s="1" t="s">
        <v>162</v>
      </c>
      <c r="CB37" s="1" t="s">
        <v>139</v>
      </c>
      <c r="CC37" s="1" t="s">
        <v>139</v>
      </c>
      <c r="CE37" s="1" t="s">
        <v>139</v>
      </c>
      <c r="CJ37" s="1" t="s">
        <v>139</v>
      </c>
      <c r="CK37" s="1" t="s">
        <v>139</v>
      </c>
      <c r="CL37" s="1" t="s">
        <v>139</v>
      </c>
      <c r="CM37" s="1" t="s">
        <v>139</v>
      </c>
      <c r="CN37" s="1" t="s">
        <v>139</v>
      </c>
      <c r="CO37" s="1" t="s">
        <v>139</v>
      </c>
      <c r="CP37" s="1" t="s">
        <v>139</v>
      </c>
      <c r="CQ37" s="1" t="s">
        <v>138</v>
      </c>
      <c r="CR37" s="1" t="s">
        <v>138</v>
      </c>
      <c r="CS37" s="1" t="s">
        <v>138</v>
      </c>
      <c r="CT37" s="1" t="s">
        <v>138</v>
      </c>
      <c r="CU37" s="1" t="s">
        <v>139</v>
      </c>
      <c r="CV37" s="1" t="s">
        <v>138</v>
      </c>
      <c r="CW37" s="1" t="s">
        <v>138</v>
      </c>
      <c r="CX37" s="1" t="s">
        <v>138</v>
      </c>
      <c r="CY37" s="1" t="s">
        <v>138</v>
      </c>
      <c r="CZ37" s="1" t="s">
        <v>138</v>
      </c>
      <c r="DA37" s="1" t="s">
        <v>138</v>
      </c>
      <c r="DB37" s="1" t="s">
        <v>138</v>
      </c>
      <c r="DC37" s="1" t="s">
        <v>138</v>
      </c>
      <c r="DF37" s="1" t="s">
        <v>139</v>
      </c>
      <c r="DG37" s="1" t="s">
        <v>139</v>
      </c>
      <c r="DH37" s="1" t="s">
        <v>139</v>
      </c>
      <c r="DI37" s="1" t="s">
        <v>139</v>
      </c>
      <c r="DJ37" s="1" t="s">
        <v>139</v>
      </c>
      <c r="DK37" s="1" t="s">
        <v>139</v>
      </c>
      <c r="DL37" s="1" t="s">
        <v>139</v>
      </c>
      <c r="DM37" s="1" t="s">
        <v>139</v>
      </c>
      <c r="DN37" s="1" t="s">
        <v>139</v>
      </c>
      <c r="DO37" s="1" t="s">
        <v>139</v>
      </c>
      <c r="DP37" s="1" t="s">
        <v>139</v>
      </c>
      <c r="DQ37" s="1" t="s">
        <v>163</v>
      </c>
      <c r="DR37" s="1" t="s">
        <v>138</v>
      </c>
      <c r="DS37" s="1" t="s">
        <v>164</v>
      </c>
      <c r="DT37" s="1" t="s">
        <v>138</v>
      </c>
      <c r="DV37" s="1" t="s">
        <v>523</v>
      </c>
      <c r="DW37" s="1" t="s">
        <v>138</v>
      </c>
      <c r="DX37" s="1" t="s">
        <v>165</v>
      </c>
      <c r="DY37" s="1" t="s">
        <v>531</v>
      </c>
      <c r="DZ37" s="1" t="s">
        <v>197</v>
      </c>
      <c r="EA37" s="1" t="s">
        <v>532</v>
      </c>
    </row>
    <row r="38" spans="1:131" ht="12.75" hidden="1" x14ac:dyDescent="0.2">
      <c r="A38" s="1" t="s">
        <v>533</v>
      </c>
      <c r="B38" s="1" t="s">
        <v>534</v>
      </c>
      <c r="C38" s="1" t="s">
        <v>259</v>
      </c>
      <c r="D38" s="1" t="s">
        <v>183</v>
      </c>
      <c r="E38" s="1" t="s">
        <v>135</v>
      </c>
      <c r="F38" s="1">
        <v>15</v>
      </c>
      <c r="G38" s="1" t="s">
        <v>136</v>
      </c>
      <c r="H38" s="1" t="s">
        <v>171</v>
      </c>
      <c r="I38" s="1" t="s">
        <v>137</v>
      </c>
      <c r="J38" s="1" t="s">
        <v>138</v>
      </c>
      <c r="M38" s="1" t="s">
        <v>139</v>
      </c>
      <c r="N38" s="1" t="s">
        <v>140</v>
      </c>
      <c r="P38" s="1" t="s">
        <v>141</v>
      </c>
      <c r="Q38" s="1" t="s">
        <v>173</v>
      </c>
      <c r="R38" s="1" t="s">
        <v>300</v>
      </c>
      <c r="S38" s="1" t="s">
        <v>139</v>
      </c>
      <c r="U38" s="1" t="s">
        <v>385</v>
      </c>
      <c r="V38" s="1" t="s">
        <v>144</v>
      </c>
      <c r="X38" s="1" t="s">
        <v>145</v>
      </c>
      <c r="Z38" s="1" t="s">
        <v>461</v>
      </c>
      <c r="AA38" s="1" t="s">
        <v>360</v>
      </c>
      <c r="AB38" s="1" t="s">
        <v>138</v>
      </c>
      <c r="AD38" s="1" t="s">
        <v>147</v>
      </c>
      <c r="AE38" s="1" t="s">
        <v>148</v>
      </c>
      <c r="AF38" s="1" t="s">
        <v>148</v>
      </c>
      <c r="AG38" s="1" t="s">
        <v>148</v>
      </c>
      <c r="AH38" s="1" t="s">
        <v>148</v>
      </c>
      <c r="AI38" s="1" t="s">
        <v>148</v>
      </c>
      <c r="AS38" s="1" t="s">
        <v>139</v>
      </c>
      <c r="AT38" s="1" t="s">
        <v>149</v>
      </c>
      <c r="AX38" s="1" t="s">
        <v>139</v>
      </c>
      <c r="AY38" s="1" t="s">
        <v>151</v>
      </c>
      <c r="AZ38" s="1" t="s">
        <v>151</v>
      </c>
      <c r="BA38" s="1" t="s">
        <v>151</v>
      </c>
      <c r="BB38" s="1" t="s">
        <v>151</v>
      </c>
      <c r="BC38" s="1" t="s">
        <v>151</v>
      </c>
      <c r="BF38" s="1" t="s">
        <v>535</v>
      </c>
      <c r="BI38" s="1" t="s">
        <v>153</v>
      </c>
      <c r="BL38" s="1" t="s">
        <v>154</v>
      </c>
      <c r="BM38" s="1" t="s">
        <v>155</v>
      </c>
      <c r="BN38" s="1" t="s">
        <v>270</v>
      </c>
      <c r="BO38" s="1" t="s">
        <v>139</v>
      </c>
      <c r="BP38" s="1" t="s">
        <v>138</v>
      </c>
      <c r="BR38" s="1" t="s">
        <v>463</v>
      </c>
      <c r="BT38" s="1" t="s">
        <v>138</v>
      </c>
      <c r="BU38" s="1" t="s">
        <v>138</v>
      </c>
      <c r="BV38" s="1" t="s">
        <v>138</v>
      </c>
      <c r="BY38" s="1" t="s">
        <v>178</v>
      </c>
      <c r="BZ38" s="1" t="s">
        <v>536</v>
      </c>
      <c r="CA38" s="1" t="s">
        <v>162</v>
      </c>
      <c r="CB38" s="1" t="s">
        <v>139</v>
      </c>
      <c r="CC38" s="1" t="s">
        <v>139</v>
      </c>
      <c r="CD38" s="1" t="s">
        <v>139</v>
      </c>
      <c r="CJ38" s="1" t="s">
        <v>138</v>
      </c>
      <c r="CK38" s="1" t="s">
        <v>138</v>
      </c>
      <c r="CL38" s="1" t="s">
        <v>138</v>
      </c>
      <c r="CM38" s="1" t="s">
        <v>138</v>
      </c>
      <c r="CN38" s="1" t="s">
        <v>138</v>
      </c>
      <c r="CO38" s="1" t="s">
        <v>138</v>
      </c>
      <c r="CP38" s="1" t="s">
        <v>138</v>
      </c>
      <c r="CQ38" s="1" t="s">
        <v>138</v>
      </c>
      <c r="CR38" s="1" t="s">
        <v>139</v>
      </c>
      <c r="CS38" s="1" t="s">
        <v>139</v>
      </c>
      <c r="CT38" s="1" t="s">
        <v>139</v>
      </c>
      <c r="CU38" s="1" t="s">
        <v>139</v>
      </c>
      <c r="CV38" s="1" t="s">
        <v>139</v>
      </c>
      <c r="CW38" s="1" t="s">
        <v>139</v>
      </c>
      <c r="CX38" s="1" t="s">
        <v>139</v>
      </c>
      <c r="CY38" s="1" t="s">
        <v>139</v>
      </c>
      <c r="CZ38" s="1" t="s">
        <v>139</v>
      </c>
      <c r="DA38" s="1" t="s">
        <v>139</v>
      </c>
      <c r="DB38" s="1" t="s">
        <v>139</v>
      </c>
      <c r="DC38" s="1" t="s">
        <v>139</v>
      </c>
      <c r="DF38" s="1" t="s">
        <v>139</v>
      </c>
      <c r="DG38" s="1" t="s">
        <v>139</v>
      </c>
      <c r="DH38" s="1" t="s">
        <v>139</v>
      </c>
      <c r="DI38" s="1" t="s">
        <v>139</v>
      </c>
      <c r="DJ38" s="1" t="s">
        <v>139</v>
      </c>
      <c r="DK38" s="1" t="s">
        <v>139</v>
      </c>
      <c r="DL38" s="1" t="s">
        <v>139</v>
      </c>
      <c r="DM38" s="1" t="s">
        <v>139</v>
      </c>
      <c r="DN38" s="1" t="s">
        <v>139</v>
      </c>
      <c r="DO38" s="1" t="s">
        <v>139</v>
      </c>
      <c r="DP38" s="1" t="s">
        <v>139</v>
      </c>
      <c r="DQ38" s="1" t="s">
        <v>227</v>
      </c>
      <c r="DR38" s="1" t="s">
        <v>138</v>
      </c>
      <c r="DS38" s="1" t="s">
        <v>164</v>
      </c>
      <c r="DT38" s="1" t="s">
        <v>138</v>
      </c>
      <c r="DV38" s="1" t="s">
        <v>399</v>
      </c>
      <c r="DW38" s="1" t="s">
        <v>138</v>
      </c>
      <c r="DX38" s="1" t="s">
        <v>253</v>
      </c>
      <c r="DY38" s="1" t="s">
        <v>537</v>
      </c>
      <c r="DZ38" s="1" t="s">
        <v>197</v>
      </c>
      <c r="EA38" s="1" t="s">
        <v>417</v>
      </c>
    </row>
    <row r="39" spans="1:131" ht="12.75" hidden="1" x14ac:dyDescent="0.2">
      <c r="A39" s="1" t="s">
        <v>538</v>
      </c>
      <c r="B39" s="1" t="s">
        <v>539</v>
      </c>
      <c r="C39" s="1" t="s">
        <v>259</v>
      </c>
      <c r="D39" s="1" t="s">
        <v>488</v>
      </c>
      <c r="E39" s="1" t="s">
        <v>135</v>
      </c>
      <c r="F39" s="1">
        <v>45</v>
      </c>
      <c r="G39" s="1" t="s">
        <v>489</v>
      </c>
      <c r="H39" s="1" t="s">
        <v>171</v>
      </c>
      <c r="I39" s="1" t="s">
        <v>172</v>
      </c>
      <c r="J39" s="1" t="s">
        <v>138</v>
      </c>
      <c r="M39" s="1" t="s">
        <v>138</v>
      </c>
      <c r="O39" s="1" t="s">
        <v>204</v>
      </c>
      <c r="P39" s="1" t="s">
        <v>141</v>
      </c>
      <c r="Q39" s="1" t="s">
        <v>173</v>
      </c>
      <c r="S39" s="1" t="s">
        <v>139</v>
      </c>
      <c r="U39" s="1" t="s">
        <v>385</v>
      </c>
      <c r="V39" s="1" t="s">
        <v>144</v>
      </c>
      <c r="X39" s="1" t="s">
        <v>145</v>
      </c>
      <c r="Z39" s="1" t="s">
        <v>184</v>
      </c>
      <c r="AA39" s="1" t="s">
        <v>360</v>
      </c>
      <c r="AB39" s="1" t="s">
        <v>138</v>
      </c>
      <c r="AD39" s="1" t="s">
        <v>147</v>
      </c>
      <c r="AE39" s="1" t="s">
        <v>148</v>
      </c>
      <c r="AF39" s="1" t="s">
        <v>148</v>
      </c>
      <c r="AG39" s="1" t="s">
        <v>148</v>
      </c>
      <c r="AH39" s="1" t="s">
        <v>148</v>
      </c>
      <c r="AI39" s="1" t="s">
        <v>148</v>
      </c>
      <c r="AS39" s="1" t="s">
        <v>139</v>
      </c>
      <c r="AT39" s="1" t="s">
        <v>149</v>
      </c>
      <c r="AX39" s="1" t="s">
        <v>139</v>
      </c>
      <c r="AY39" s="1" t="s">
        <v>151</v>
      </c>
      <c r="AZ39" s="1" t="s">
        <v>151</v>
      </c>
      <c r="BA39" s="1" t="s">
        <v>151</v>
      </c>
      <c r="BB39" s="1" t="s">
        <v>151</v>
      </c>
      <c r="BC39" s="1" t="s">
        <v>151</v>
      </c>
      <c r="BF39" s="1" t="s">
        <v>535</v>
      </c>
      <c r="BI39" s="1" t="s">
        <v>153</v>
      </c>
      <c r="BL39" s="1" t="s">
        <v>154</v>
      </c>
      <c r="BM39" s="1" t="s">
        <v>155</v>
      </c>
      <c r="BN39" s="1" t="s">
        <v>270</v>
      </c>
      <c r="BO39" s="1" t="s">
        <v>139</v>
      </c>
      <c r="BP39" s="1" t="s">
        <v>138</v>
      </c>
      <c r="BR39" s="1" t="s">
        <v>463</v>
      </c>
      <c r="BT39" s="1" t="s">
        <v>138</v>
      </c>
      <c r="BU39" s="1" t="s">
        <v>138</v>
      </c>
      <c r="BV39" s="1" t="s">
        <v>138</v>
      </c>
      <c r="BY39" s="1" t="s">
        <v>178</v>
      </c>
      <c r="BZ39" s="1" t="s">
        <v>249</v>
      </c>
      <c r="CA39" s="1" t="s">
        <v>162</v>
      </c>
      <c r="CB39" s="1" t="s">
        <v>139</v>
      </c>
      <c r="CC39" s="1" t="s">
        <v>139</v>
      </c>
      <c r="CD39" s="1" t="s">
        <v>139</v>
      </c>
      <c r="CJ39" s="1" t="s">
        <v>138</v>
      </c>
      <c r="CK39" s="1" t="s">
        <v>138</v>
      </c>
      <c r="CL39" s="1" t="s">
        <v>138</v>
      </c>
      <c r="CM39" s="1" t="s">
        <v>138</v>
      </c>
      <c r="CN39" s="1" t="s">
        <v>138</v>
      </c>
      <c r="CO39" s="1" t="s">
        <v>138</v>
      </c>
      <c r="CP39" s="1" t="s">
        <v>138</v>
      </c>
      <c r="CQ39" s="1" t="s">
        <v>138</v>
      </c>
      <c r="CR39" s="1" t="s">
        <v>139</v>
      </c>
      <c r="CS39" s="1" t="s">
        <v>139</v>
      </c>
      <c r="CT39" s="1" t="s">
        <v>139</v>
      </c>
      <c r="CU39" s="1" t="s">
        <v>139</v>
      </c>
      <c r="CV39" s="1" t="s">
        <v>139</v>
      </c>
      <c r="CW39" s="1" t="s">
        <v>139</v>
      </c>
      <c r="CX39" s="1" t="s">
        <v>139</v>
      </c>
      <c r="CY39" s="1" t="s">
        <v>139</v>
      </c>
      <c r="CZ39" s="1" t="s">
        <v>139</v>
      </c>
      <c r="DA39" s="1" t="s">
        <v>139</v>
      </c>
      <c r="DB39" s="1" t="s">
        <v>139</v>
      </c>
      <c r="DC39" s="1" t="s">
        <v>139</v>
      </c>
      <c r="DF39" s="1" t="s">
        <v>139</v>
      </c>
      <c r="DG39" s="1" t="s">
        <v>139</v>
      </c>
      <c r="DH39" s="1" t="s">
        <v>139</v>
      </c>
      <c r="DI39" s="1" t="s">
        <v>139</v>
      </c>
      <c r="DJ39" s="1" t="s">
        <v>139</v>
      </c>
      <c r="DK39" s="1" t="s">
        <v>139</v>
      </c>
      <c r="DL39" s="1" t="s">
        <v>139</v>
      </c>
      <c r="DM39" s="1" t="s">
        <v>139</v>
      </c>
      <c r="DN39" s="1" t="s">
        <v>139</v>
      </c>
      <c r="DO39" s="1" t="s">
        <v>139</v>
      </c>
      <c r="DP39" s="1" t="s">
        <v>139</v>
      </c>
      <c r="DQ39" s="1" t="s">
        <v>250</v>
      </c>
      <c r="DR39" s="1" t="s">
        <v>139</v>
      </c>
      <c r="DS39" s="1" t="s">
        <v>164</v>
      </c>
      <c r="DT39" s="1" t="s">
        <v>138</v>
      </c>
      <c r="DV39" s="1" t="s">
        <v>399</v>
      </c>
      <c r="DW39" s="1" t="s">
        <v>138</v>
      </c>
      <c r="DX39" s="1" t="s">
        <v>165</v>
      </c>
      <c r="DY39" s="1" t="s">
        <v>531</v>
      </c>
      <c r="DZ39" s="1" t="s">
        <v>197</v>
      </c>
      <c r="EA39" s="1" t="s">
        <v>540</v>
      </c>
    </row>
    <row r="40" spans="1:131" ht="12.75" hidden="1" x14ac:dyDescent="0.2">
      <c r="A40" s="1" t="s">
        <v>541</v>
      </c>
      <c r="B40" s="1" t="s">
        <v>542</v>
      </c>
      <c r="C40" s="1" t="s">
        <v>259</v>
      </c>
      <c r="D40" s="1" t="s">
        <v>236</v>
      </c>
      <c r="E40" s="1" t="s">
        <v>260</v>
      </c>
      <c r="F40" s="1">
        <v>19</v>
      </c>
      <c r="G40" s="1" t="s">
        <v>136</v>
      </c>
      <c r="H40" s="1" t="s">
        <v>171</v>
      </c>
      <c r="I40" s="1" t="s">
        <v>137</v>
      </c>
      <c r="J40" s="1" t="s">
        <v>138</v>
      </c>
      <c r="M40" s="1" t="s">
        <v>139</v>
      </c>
      <c r="N40" s="1" t="s">
        <v>140</v>
      </c>
      <c r="P40" s="1" t="s">
        <v>141</v>
      </c>
      <c r="Q40" s="1" t="s">
        <v>173</v>
      </c>
      <c r="R40" s="1" t="s">
        <v>138</v>
      </c>
      <c r="S40" s="1" t="s">
        <v>139</v>
      </c>
      <c r="U40" s="1" t="s">
        <v>385</v>
      </c>
      <c r="V40" s="1" t="s">
        <v>144</v>
      </c>
      <c r="X40" s="1" t="s">
        <v>145</v>
      </c>
      <c r="Z40" s="1" t="s">
        <v>543</v>
      </c>
      <c r="AA40" s="1" t="s">
        <v>360</v>
      </c>
      <c r="AB40" s="1" t="s">
        <v>138</v>
      </c>
      <c r="AD40" s="1" t="s">
        <v>147</v>
      </c>
      <c r="AE40" s="1" t="s">
        <v>148</v>
      </c>
      <c r="AF40" s="1" t="s">
        <v>148</v>
      </c>
      <c r="AG40" s="1" t="s">
        <v>148</v>
      </c>
      <c r="AH40" s="1" t="s">
        <v>148</v>
      </c>
      <c r="AI40" s="1" t="s">
        <v>148</v>
      </c>
      <c r="AS40" s="1" t="s">
        <v>139</v>
      </c>
      <c r="AT40" s="1" t="s">
        <v>149</v>
      </c>
      <c r="AX40" s="1" t="s">
        <v>139</v>
      </c>
      <c r="AY40" s="1" t="s">
        <v>151</v>
      </c>
      <c r="AZ40" s="1" t="s">
        <v>151</v>
      </c>
      <c r="BA40" s="1" t="s">
        <v>151</v>
      </c>
      <c r="BB40" s="1" t="s">
        <v>151</v>
      </c>
      <c r="BC40" s="1" t="s">
        <v>151</v>
      </c>
      <c r="BF40" s="1" t="s">
        <v>535</v>
      </c>
      <c r="BI40" s="1" t="s">
        <v>153</v>
      </c>
      <c r="BL40" s="1" t="s">
        <v>154</v>
      </c>
      <c r="BM40" s="1" t="s">
        <v>155</v>
      </c>
      <c r="BN40" s="1" t="s">
        <v>270</v>
      </c>
      <c r="BO40" s="1" t="s">
        <v>139</v>
      </c>
      <c r="BP40" s="1" t="s">
        <v>138</v>
      </c>
      <c r="BR40" s="1" t="s">
        <v>463</v>
      </c>
      <c r="BT40" s="1" t="s">
        <v>138</v>
      </c>
      <c r="BU40" s="1" t="s">
        <v>138</v>
      </c>
      <c r="BV40" s="1" t="s">
        <v>138</v>
      </c>
      <c r="BY40" s="1" t="s">
        <v>302</v>
      </c>
      <c r="BZ40" s="1" t="s">
        <v>161</v>
      </c>
      <c r="CA40" s="1" t="s">
        <v>162</v>
      </c>
      <c r="CB40" s="1" t="s">
        <v>139</v>
      </c>
      <c r="CC40" s="1" t="s">
        <v>139</v>
      </c>
      <c r="CD40" s="1" t="s">
        <v>139</v>
      </c>
      <c r="CJ40" s="1" t="s">
        <v>138</v>
      </c>
      <c r="CK40" s="1" t="s">
        <v>138</v>
      </c>
      <c r="CL40" s="1" t="s">
        <v>138</v>
      </c>
      <c r="CM40" s="1" t="s">
        <v>138</v>
      </c>
      <c r="CN40" s="1" t="s">
        <v>138</v>
      </c>
      <c r="CO40" s="1" t="s">
        <v>138</v>
      </c>
      <c r="CP40" s="1" t="s">
        <v>138</v>
      </c>
      <c r="CQ40" s="1" t="s">
        <v>138</v>
      </c>
      <c r="CR40" s="1" t="s">
        <v>138</v>
      </c>
      <c r="CS40" s="1" t="s">
        <v>138</v>
      </c>
      <c r="CT40" s="1" t="s">
        <v>139</v>
      </c>
      <c r="CU40" s="1" t="s">
        <v>139</v>
      </c>
      <c r="CV40" s="1" t="s">
        <v>139</v>
      </c>
      <c r="CW40" s="1" t="s">
        <v>139</v>
      </c>
      <c r="CX40" s="1" t="s">
        <v>139</v>
      </c>
      <c r="CY40" s="1" t="s">
        <v>139</v>
      </c>
      <c r="CZ40" s="1" t="s">
        <v>139</v>
      </c>
      <c r="DA40" s="1" t="s">
        <v>139</v>
      </c>
      <c r="DB40" s="1" t="s">
        <v>139</v>
      </c>
      <c r="DC40" s="1" t="s">
        <v>139</v>
      </c>
      <c r="DF40" s="1" t="s">
        <v>139</v>
      </c>
      <c r="DG40" s="1" t="s">
        <v>139</v>
      </c>
      <c r="DH40" s="1" t="s">
        <v>139</v>
      </c>
      <c r="DI40" s="1" t="s">
        <v>139</v>
      </c>
      <c r="DJ40" s="1" t="s">
        <v>139</v>
      </c>
      <c r="DK40" s="1" t="s">
        <v>139</v>
      </c>
      <c r="DL40" s="1" t="s">
        <v>139</v>
      </c>
      <c r="DM40" s="1" t="s">
        <v>139</v>
      </c>
      <c r="DN40" s="1" t="s">
        <v>139</v>
      </c>
      <c r="DO40" s="1" t="s">
        <v>139</v>
      </c>
      <c r="DQ40" s="1" t="s">
        <v>227</v>
      </c>
      <c r="DR40" s="1" t="s">
        <v>139</v>
      </c>
      <c r="DS40" s="1" t="s">
        <v>164</v>
      </c>
      <c r="DT40" s="1" t="s">
        <v>138</v>
      </c>
      <c r="DW40" s="1" t="s">
        <v>138</v>
      </c>
      <c r="DX40" s="1" t="s">
        <v>544</v>
      </c>
      <c r="DY40" s="1" t="s">
        <v>416</v>
      </c>
      <c r="DZ40" s="1" t="s">
        <v>197</v>
      </c>
      <c r="EA40" s="1" t="s">
        <v>545</v>
      </c>
    </row>
    <row r="41" spans="1:131" ht="12.75" hidden="1" x14ac:dyDescent="0.2">
      <c r="A41" s="1" t="s">
        <v>546</v>
      </c>
      <c r="B41" s="1" t="s">
        <v>547</v>
      </c>
      <c r="C41" s="1" t="s">
        <v>133</v>
      </c>
      <c r="D41" s="1" t="s">
        <v>183</v>
      </c>
      <c r="E41" s="1" t="s">
        <v>200</v>
      </c>
      <c r="F41" s="1">
        <v>10</v>
      </c>
      <c r="G41" s="1" t="s">
        <v>548</v>
      </c>
      <c r="H41" s="1" t="s">
        <v>549</v>
      </c>
      <c r="I41" s="1" t="s">
        <v>172</v>
      </c>
      <c r="J41" s="1" t="s">
        <v>138</v>
      </c>
      <c r="L41" s="1" t="s">
        <v>405</v>
      </c>
      <c r="M41" s="1" t="s">
        <v>139</v>
      </c>
      <c r="N41" s="1" t="s">
        <v>550</v>
      </c>
      <c r="O41" s="1" t="s">
        <v>204</v>
      </c>
      <c r="P41" s="1" t="s">
        <v>551</v>
      </c>
      <c r="Q41" s="1" t="s">
        <v>173</v>
      </c>
      <c r="R41" s="1" t="s">
        <v>550</v>
      </c>
      <c r="S41" s="1" t="s">
        <v>139</v>
      </c>
      <c r="U41" s="1" t="s">
        <v>207</v>
      </c>
      <c r="V41" s="1" t="s">
        <v>208</v>
      </c>
      <c r="W41" s="1" t="s">
        <v>240</v>
      </c>
      <c r="X41" s="1" t="s">
        <v>209</v>
      </c>
      <c r="Y41" s="1" t="s">
        <v>210</v>
      </c>
      <c r="Z41" s="1" t="s">
        <v>184</v>
      </c>
      <c r="AA41" s="1" t="s">
        <v>212</v>
      </c>
      <c r="AB41" s="1" t="s">
        <v>138</v>
      </c>
      <c r="AD41" s="1" t="s">
        <v>301</v>
      </c>
      <c r="AE41" s="1" t="s">
        <v>148</v>
      </c>
      <c r="AF41" s="1" t="s">
        <v>346</v>
      </c>
      <c r="AG41" s="1" t="s">
        <v>148</v>
      </c>
      <c r="AH41" s="1" t="s">
        <v>346</v>
      </c>
      <c r="AI41" s="1" t="s">
        <v>148</v>
      </c>
      <c r="AL41" s="1" t="s">
        <v>216</v>
      </c>
      <c r="AM41" s="1" t="s">
        <v>217</v>
      </c>
      <c r="AN41" s="1" t="s">
        <v>217</v>
      </c>
      <c r="AO41" s="1" t="s">
        <v>217</v>
      </c>
      <c r="AP41" s="1" t="s">
        <v>268</v>
      </c>
      <c r="AS41" s="1" t="s">
        <v>139</v>
      </c>
      <c r="AT41" s="1" t="s">
        <v>552</v>
      </c>
      <c r="AU41" s="1" t="s">
        <v>244</v>
      </c>
      <c r="AV41" s="1" t="s">
        <v>138</v>
      </c>
      <c r="AW41" s="1" t="s">
        <v>139</v>
      </c>
      <c r="AY41" s="1" t="s">
        <v>220</v>
      </c>
      <c r="AZ41" s="1" t="s">
        <v>220</v>
      </c>
      <c r="BA41" s="1" t="s">
        <v>220</v>
      </c>
      <c r="BB41" s="1" t="s">
        <v>220</v>
      </c>
      <c r="BC41" s="1" t="s">
        <v>220</v>
      </c>
      <c r="BF41" s="1" t="s">
        <v>221</v>
      </c>
      <c r="BG41" s="1" t="s">
        <v>222</v>
      </c>
      <c r="BH41" s="1" t="s">
        <v>138</v>
      </c>
      <c r="BI41" s="1" t="s">
        <v>438</v>
      </c>
      <c r="BJ41" s="1" t="s">
        <v>553</v>
      </c>
      <c r="BK41" s="1" t="s">
        <v>375</v>
      </c>
      <c r="BL41" s="1" t="s">
        <v>554</v>
      </c>
      <c r="BM41" s="1" t="s">
        <v>474</v>
      </c>
      <c r="BN41" s="1" t="s">
        <v>156</v>
      </c>
      <c r="BO41" s="1" t="s">
        <v>555</v>
      </c>
      <c r="BP41" s="1" t="s">
        <v>138</v>
      </c>
      <c r="BQ41" s="1" t="s">
        <v>157</v>
      </c>
      <c r="BR41" s="1" t="s">
        <v>363</v>
      </c>
      <c r="BS41" s="1" t="s">
        <v>439</v>
      </c>
      <c r="BT41" s="1" t="s">
        <v>139</v>
      </c>
      <c r="BU41" s="1" t="s">
        <v>139</v>
      </c>
      <c r="BV41" s="1" t="s">
        <v>139</v>
      </c>
      <c r="BW41" s="1" t="s">
        <v>482</v>
      </c>
      <c r="BX41" s="1" t="s">
        <v>139</v>
      </c>
      <c r="BY41" s="1" t="s">
        <v>349</v>
      </c>
      <c r="BZ41" s="1" t="s">
        <v>283</v>
      </c>
      <c r="CA41" s="1" t="s">
        <v>162</v>
      </c>
      <c r="CB41" s="1" t="s">
        <v>139</v>
      </c>
      <c r="CC41" s="1" t="s">
        <v>139</v>
      </c>
      <c r="CD41" s="1" t="s">
        <v>139</v>
      </c>
      <c r="CG41" s="1" t="s">
        <v>139</v>
      </c>
      <c r="CJ41" s="1" t="s">
        <v>139</v>
      </c>
      <c r="CK41" s="1" t="s">
        <v>139</v>
      </c>
      <c r="CL41" s="1" t="s">
        <v>139</v>
      </c>
      <c r="CM41" s="1" t="s">
        <v>139</v>
      </c>
      <c r="CN41" s="1" t="s">
        <v>139</v>
      </c>
      <c r="CO41" s="1" t="s">
        <v>139</v>
      </c>
      <c r="CP41" s="1" t="s">
        <v>139</v>
      </c>
      <c r="CQ41" s="1" t="s">
        <v>139</v>
      </c>
      <c r="CR41" s="1" t="s">
        <v>139</v>
      </c>
      <c r="CS41" s="1" t="s">
        <v>139</v>
      </c>
      <c r="CT41" s="1" t="s">
        <v>139</v>
      </c>
      <c r="CU41" s="1" t="s">
        <v>139</v>
      </c>
      <c r="CV41" s="1" t="s">
        <v>138</v>
      </c>
      <c r="CW41" s="1" t="s">
        <v>138</v>
      </c>
      <c r="CX41" s="1" t="s">
        <v>138</v>
      </c>
      <c r="CY41" s="1" t="s">
        <v>138</v>
      </c>
      <c r="CZ41" s="1" t="s">
        <v>138</v>
      </c>
      <c r="DA41" s="1" t="s">
        <v>138</v>
      </c>
      <c r="DB41" s="1" t="s">
        <v>138</v>
      </c>
      <c r="DC41" s="1" t="s">
        <v>138</v>
      </c>
      <c r="DF41" s="1" t="s">
        <v>139</v>
      </c>
      <c r="DG41" s="1" t="s">
        <v>139</v>
      </c>
      <c r="DH41" s="1" t="s">
        <v>139</v>
      </c>
      <c r="DI41" s="1" t="s">
        <v>138</v>
      </c>
      <c r="DJ41" s="1" t="s">
        <v>138</v>
      </c>
      <c r="DK41" s="1" t="s">
        <v>138</v>
      </c>
      <c r="DL41" s="1" t="s">
        <v>138</v>
      </c>
      <c r="DM41" s="1" t="s">
        <v>138</v>
      </c>
      <c r="DN41" s="1" t="s">
        <v>138</v>
      </c>
      <c r="DO41" s="1" t="s">
        <v>138</v>
      </c>
      <c r="DP41" s="1" t="s">
        <v>138</v>
      </c>
      <c r="DQ41" s="1" t="s">
        <v>163</v>
      </c>
      <c r="DR41" s="1" t="s">
        <v>138</v>
      </c>
      <c r="DS41" s="1" t="s">
        <v>228</v>
      </c>
      <c r="DT41" s="1" t="s">
        <v>139</v>
      </c>
      <c r="DU41" s="1" t="s">
        <v>229</v>
      </c>
      <c r="DV41" s="1" t="s">
        <v>483</v>
      </c>
      <c r="DW41" s="1" t="s">
        <v>138</v>
      </c>
      <c r="DX41" s="1" t="s">
        <v>165</v>
      </c>
      <c r="DY41" s="1" t="s">
        <v>556</v>
      </c>
      <c r="DZ41" s="1" t="s">
        <v>557</v>
      </c>
      <c r="EA41" s="1" t="s">
        <v>558</v>
      </c>
    </row>
    <row r="42" spans="1:131" ht="12.75" hidden="1" x14ac:dyDescent="0.2">
      <c r="A42" s="1" t="s">
        <v>559</v>
      </c>
      <c r="B42" s="1" t="s">
        <v>560</v>
      </c>
      <c r="C42" s="1" t="s">
        <v>133</v>
      </c>
      <c r="D42" s="1" t="s">
        <v>236</v>
      </c>
      <c r="E42" s="1" t="s">
        <v>260</v>
      </c>
      <c r="F42" s="1" t="s">
        <v>561</v>
      </c>
      <c r="G42" s="1" t="s">
        <v>562</v>
      </c>
      <c r="H42" s="1" t="s">
        <v>549</v>
      </c>
      <c r="I42" s="1" t="s">
        <v>137</v>
      </c>
      <c r="J42" s="1" t="s">
        <v>138</v>
      </c>
      <c r="L42" s="1" t="s">
        <v>405</v>
      </c>
      <c r="M42" s="1" t="s">
        <v>139</v>
      </c>
      <c r="N42" s="1" t="s">
        <v>300</v>
      </c>
      <c r="O42" s="1" t="s">
        <v>204</v>
      </c>
      <c r="P42" s="1" t="s">
        <v>551</v>
      </c>
      <c r="Q42" s="1" t="s">
        <v>173</v>
      </c>
      <c r="R42" s="1" t="s">
        <v>206</v>
      </c>
      <c r="S42" s="1" t="s">
        <v>139</v>
      </c>
      <c r="U42" s="1" t="s">
        <v>266</v>
      </c>
      <c r="V42" s="1" t="s">
        <v>208</v>
      </c>
      <c r="W42" s="1" t="s">
        <v>208</v>
      </c>
      <c r="X42" s="1" t="s">
        <v>209</v>
      </c>
      <c r="Y42" s="1" t="s">
        <v>267</v>
      </c>
      <c r="Z42" s="1" t="s">
        <v>211</v>
      </c>
      <c r="AA42" s="1" t="s">
        <v>266</v>
      </c>
      <c r="AB42" s="1" t="s">
        <v>138</v>
      </c>
      <c r="AD42" s="1" t="s">
        <v>147</v>
      </c>
      <c r="AE42" s="1" t="s">
        <v>214</v>
      </c>
      <c r="AF42" s="1" t="s">
        <v>214</v>
      </c>
      <c r="AG42" s="1" t="s">
        <v>214</v>
      </c>
      <c r="AH42" s="1" t="s">
        <v>214</v>
      </c>
      <c r="AI42" s="1" t="s">
        <v>214</v>
      </c>
      <c r="AL42" s="1" t="s">
        <v>216</v>
      </c>
      <c r="AM42" s="1" t="s">
        <v>242</v>
      </c>
      <c r="AN42" s="1" t="s">
        <v>242</v>
      </c>
      <c r="AO42" s="1" t="s">
        <v>242</v>
      </c>
      <c r="AP42" s="1" t="s">
        <v>242</v>
      </c>
      <c r="AS42" s="1" t="s">
        <v>139</v>
      </c>
      <c r="AT42" s="1" t="s">
        <v>243</v>
      </c>
      <c r="AU42" s="1" t="s">
        <v>244</v>
      </c>
      <c r="AV42" s="1" t="s">
        <v>139</v>
      </c>
      <c r="AW42" s="1" t="s">
        <v>138</v>
      </c>
      <c r="AY42" s="1" t="s">
        <v>220</v>
      </c>
      <c r="AZ42" s="1" t="s">
        <v>220</v>
      </c>
      <c r="BA42" s="1" t="s">
        <v>220</v>
      </c>
      <c r="BB42" s="1" t="s">
        <v>220</v>
      </c>
      <c r="BC42" s="1" t="s">
        <v>220</v>
      </c>
      <c r="BF42" s="1" t="s">
        <v>336</v>
      </c>
      <c r="BG42" s="1" t="s">
        <v>246</v>
      </c>
      <c r="BH42" s="1" t="s">
        <v>138</v>
      </c>
      <c r="BI42" s="1" t="s">
        <v>438</v>
      </c>
      <c r="BJ42" s="1" t="s">
        <v>553</v>
      </c>
      <c r="BL42" s="1" t="s">
        <v>563</v>
      </c>
      <c r="BM42" s="1" t="s">
        <v>564</v>
      </c>
      <c r="BN42" s="1" t="s">
        <v>337</v>
      </c>
      <c r="BO42" s="1" t="s">
        <v>138</v>
      </c>
      <c r="BP42" s="1" t="s">
        <v>138</v>
      </c>
      <c r="BR42" s="1" t="s">
        <v>158</v>
      </c>
      <c r="BS42" s="1" t="s">
        <v>154</v>
      </c>
      <c r="BT42" s="1" t="s">
        <v>139</v>
      </c>
      <c r="BU42" s="1" t="s">
        <v>139</v>
      </c>
      <c r="BV42" s="1" t="s">
        <v>139</v>
      </c>
      <c r="BW42" s="1" t="s">
        <v>565</v>
      </c>
      <c r="BX42" s="1" t="s">
        <v>139</v>
      </c>
      <c r="BY42" s="1" t="s">
        <v>160</v>
      </c>
      <c r="BZ42" s="1" t="s">
        <v>283</v>
      </c>
      <c r="CA42" s="1" t="s">
        <v>162</v>
      </c>
      <c r="CB42" s="1" t="s">
        <v>139</v>
      </c>
      <c r="CC42" s="1" t="s">
        <v>139</v>
      </c>
      <c r="CD42" s="1" t="s">
        <v>139</v>
      </c>
      <c r="CE42" s="1" t="s">
        <v>139</v>
      </c>
      <c r="CF42" s="1" t="s">
        <v>139</v>
      </c>
      <c r="CG42" s="1" t="s">
        <v>139</v>
      </c>
      <c r="CJ42" s="1" t="s">
        <v>139</v>
      </c>
      <c r="CK42" s="1" t="s">
        <v>139</v>
      </c>
      <c r="CL42" s="1" t="s">
        <v>139</v>
      </c>
      <c r="CM42" s="1" t="s">
        <v>138</v>
      </c>
      <c r="CN42" s="1" t="s">
        <v>139</v>
      </c>
      <c r="CO42" s="1" t="s">
        <v>139</v>
      </c>
      <c r="CP42" s="1" t="s">
        <v>139</v>
      </c>
      <c r="CQ42" s="1" t="s">
        <v>139</v>
      </c>
      <c r="CR42" s="1" t="s">
        <v>138</v>
      </c>
      <c r="CS42" s="1" t="s">
        <v>138</v>
      </c>
      <c r="CT42" s="1" t="s">
        <v>138</v>
      </c>
      <c r="CU42" s="1" t="s">
        <v>139</v>
      </c>
      <c r="CV42" s="1" t="s">
        <v>138</v>
      </c>
      <c r="CW42" s="1" t="s">
        <v>138</v>
      </c>
      <c r="CX42" s="1" t="s">
        <v>138</v>
      </c>
      <c r="CY42" s="1" t="s">
        <v>138</v>
      </c>
      <c r="CZ42" s="1" t="s">
        <v>138</v>
      </c>
      <c r="DA42" s="1" t="s">
        <v>138</v>
      </c>
      <c r="DB42" s="1" t="s">
        <v>138</v>
      </c>
      <c r="DC42" s="1" t="s">
        <v>138</v>
      </c>
      <c r="DF42" s="1" t="s">
        <v>139</v>
      </c>
      <c r="DG42" s="1" t="s">
        <v>138</v>
      </c>
      <c r="DH42" s="1" t="s">
        <v>139</v>
      </c>
      <c r="DI42" s="1" t="s">
        <v>138</v>
      </c>
      <c r="DJ42" s="1" t="s">
        <v>138</v>
      </c>
      <c r="DK42" s="1" t="s">
        <v>138</v>
      </c>
      <c r="DL42" s="1" t="s">
        <v>138</v>
      </c>
      <c r="DM42" s="1" t="s">
        <v>138</v>
      </c>
      <c r="DN42" s="1" t="s">
        <v>138</v>
      </c>
      <c r="DO42" s="1" t="s">
        <v>138</v>
      </c>
      <c r="DP42" s="1" t="s">
        <v>138</v>
      </c>
      <c r="DQ42" s="1" t="s">
        <v>163</v>
      </c>
      <c r="DR42" s="1" t="s">
        <v>138</v>
      </c>
      <c r="DS42" s="1" t="s">
        <v>228</v>
      </c>
      <c r="DT42" s="1" t="s">
        <v>139</v>
      </c>
      <c r="DU42" s="1" t="s">
        <v>304</v>
      </c>
      <c r="DV42" s="1" t="s">
        <v>252</v>
      </c>
      <c r="DW42" s="1" t="s">
        <v>138</v>
      </c>
      <c r="DX42" s="1" t="s">
        <v>165</v>
      </c>
      <c r="DY42" s="1" t="s">
        <v>566</v>
      </c>
      <c r="DZ42" s="1" t="s">
        <v>567</v>
      </c>
      <c r="EA42" s="1" t="s">
        <v>568</v>
      </c>
    </row>
    <row r="43" spans="1:131" ht="12.75" hidden="1" x14ac:dyDescent="0.2">
      <c r="A43" s="1" t="s">
        <v>569</v>
      </c>
      <c r="B43" s="1" t="s">
        <v>570</v>
      </c>
      <c r="C43" s="1" t="s">
        <v>133</v>
      </c>
      <c r="D43" s="1" t="s">
        <v>236</v>
      </c>
      <c r="E43" s="1" t="s">
        <v>260</v>
      </c>
      <c r="F43" s="1">
        <v>10</v>
      </c>
      <c r="G43" s="1" t="s">
        <v>571</v>
      </c>
      <c r="H43" s="1" t="s">
        <v>549</v>
      </c>
      <c r="I43" s="1" t="s">
        <v>137</v>
      </c>
      <c r="J43" s="1" t="s">
        <v>138</v>
      </c>
      <c r="L43" s="1" t="s">
        <v>405</v>
      </c>
      <c r="M43" s="1" t="s">
        <v>139</v>
      </c>
      <c r="N43" s="1" t="s">
        <v>206</v>
      </c>
      <c r="O43" s="1" t="s">
        <v>204</v>
      </c>
      <c r="P43" s="1" t="s">
        <v>551</v>
      </c>
      <c r="Q43" s="1" t="s">
        <v>173</v>
      </c>
      <c r="R43" s="1" t="s">
        <v>206</v>
      </c>
      <c r="S43" s="1" t="s">
        <v>139</v>
      </c>
      <c r="U43" s="1" t="s">
        <v>266</v>
      </c>
      <c r="V43" s="1" t="s">
        <v>208</v>
      </c>
      <c r="W43" s="1" t="s">
        <v>208</v>
      </c>
      <c r="X43" s="1" t="s">
        <v>209</v>
      </c>
      <c r="Y43" s="1" t="s">
        <v>267</v>
      </c>
      <c r="Z43" s="1" t="s">
        <v>211</v>
      </c>
      <c r="AA43" s="1" t="s">
        <v>266</v>
      </c>
      <c r="AB43" s="1" t="s">
        <v>138</v>
      </c>
      <c r="AD43" s="1" t="s">
        <v>147</v>
      </c>
      <c r="AE43" s="1" t="s">
        <v>214</v>
      </c>
      <c r="AF43" s="1" t="s">
        <v>214</v>
      </c>
      <c r="AG43" s="1" t="s">
        <v>214</v>
      </c>
      <c r="AH43" s="1" t="s">
        <v>214</v>
      </c>
      <c r="AI43" s="1" t="s">
        <v>214</v>
      </c>
      <c r="AL43" s="1" t="s">
        <v>216</v>
      </c>
      <c r="AM43" s="1" t="s">
        <v>242</v>
      </c>
      <c r="AN43" s="1" t="s">
        <v>242</v>
      </c>
      <c r="AO43" s="1" t="s">
        <v>242</v>
      </c>
      <c r="AP43" s="1" t="s">
        <v>242</v>
      </c>
      <c r="AS43" s="1" t="s">
        <v>139</v>
      </c>
      <c r="AT43" s="1" t="s">
        <v>243</v>
      </c>
      <c r="AU43" s="1" t="s">
        <v>244</v>
      </c>
      <c r="AV43" s="1" t="s">
        <v>139</v>
      </c>
      <c r="AW43" s="1" t="s">
        <v>138</v>
      </c>
      <c r="AY43" s="1" t="s">
        <v>220</v>
      </c>
      <c r="AZ43" s="1" t="s">
        <v>220</v>
      </c>
      <c r="BA43" s="1" t="s">
        <v>220</v>
      </c>
      <c r="BB43" s="1" t="s">
        <v>220</v>
      </c>
      <c r="BC43" s="1" t="s">
        <v>220</v>
      </c>
      <c r="BF43" s="1" t="s">
        <v>336</v>
      </c>
      <c r="BG43" s="1" t="s">
        <v>324</v>
      </c>
      <c r="BH43" s="1" t="s">
        <v>138</v>
      </c>
      <c r="BI43" s="1" t="s">
        <v>438</v>
      </c>
      <c r="BJ43" s="1" t="s">
        <v>553</v>
      </c>
      <c r="BL43" s="1" t="s">
        <v>563</v>
      </c>
      <c r="BM43" s="1" t="s">
        <v>564</v>
      </c>
      <c r="BN43" s="1" t="s">
        <v>337</v>
      </c>
      <c r="BO43" s="1" t="s">
        <v>138</v>
      </c>
      <c r="BP43" s="1" t="s">
        <v>138</v>
      </c>
      <c r="BR43" s="1" t="s">
        <v>158</v>
      </c>
      <c r="BS43" s="1" t="s">
        <v>154</v>
      </c>
      <c r="BT43" s="1" t="s">
        <v>139</v>
      </c>
      <c r="BU43" s="1" t="s">
        <v>139</v>
      </c>
      <c r="BV43" s="1" t="s">
        <v>139</v>
      </c>
      <c r="BW43" s="1" t="s">
        <v>565</v>
      </c>
      <c r="BX43" s="1" t="s">
        <v>138</v>
      </c>
      <c r="BY43" s="1" t="s">
        <v>248</v>
      </c>
      <c r="BZ43" s="1" t="s">
        <v>572</v>
      </c>
      <c r="CA43" s="1" t="s">
        <v>162</v>
      </c>
      <c r="CC43" s="1" t="s">
        <v>139</v>
      </c>
      <c r="CD43" s="1" t="s">
        <v>139</v>
      </c>
      <c r="CE43" s="1" t="s">
        <v>139</v>
      </c>
      <c r="CF43" s="1" t="s">
        <v>139</v>
      </c>
      <c r="CG43" s="1" t="s">
        <v>139</v>
      </c>
      <c r="CJ43" s="1" t="s">
        <v>139</v>
      </c>
      <c r="CK43" s="1" t="s">
        <v>139</v>
      </c>
      <c r="CL43" s="1" t="s">
        <v>139</v>
      </c>
      <c r="CM43" s="1" t="s">
        <v>139</v>
      </c>
      <c r="CN43" s="1" t="s">
        <v>138</v>
      </c>
      <c r="CO43" s="1" t="s">
        <v>139</v>
      </c>
      <c r="CP43" s="1" t="s">
        <v>139</v>
      </c>
      <c r="CQ43" s="1" t="s">
        <v>139</v>
      </c>
      <c r="CR43" s="1" t="s">
        <v>138</v>
      </c>
      <c r="CS43" s="1" t="s">
        <v>138</v>
      </c>
      <c r="CT43" s="1" t="s">
        <v>138</v>
      </c>
      <c r="CU43" s="1" t="s">
        <v>139</v>
      </c>
      <c r="CV43" s="1" t="s">
        <v>138</v>
      </c>
      <c r="CW43" s="1" t="s">
        <v>138</v>
      </c>
      <c r="CX43" s="1" t="s">
        <v>138</v>
      </c>
      <c r="CY43" s="1" t="s">
        <v>138</v>
      </c>
      <c r="CZ43" s="1" t="s">
        <v>138</v>
      </c>
      <c r="DA43" s="1" t="s">
        <v>138</v>
      </c>
      <c r="DB43" s="1" t="s">
        <v>138</v>
      </c>
      <c r="DC43" s="1" t="s">
        <v>138</v>
      </c>
      <c r="DF43" s="1" t="s">
        <v>139</v>
      </c>
      <c r="DG43" s="1" t="s">
        <v>138</v>
      </c>
      <c r="DH43" s="1" t="s">
        <v>139</v>
      </c>
      <c r="DI43" s="1" t="s">
        <v>138</v>
      </c>
      <c r="DJ43" s="1" t="s">
        <v>138</v>
      </c>
      <c r="DK43" s="1" t="s">
        <v>138</v>
      </c>
      <c r="DL43" s="1" t="s">
        <v>138</v>
      </c>
      <c r="DM43" s="1" t="s">
        <v>138</v>
      </c>
      <c r="DN43" s="1" t="s">
        <v>138</v>
      </c>
      <c r="DO43" s="1" t="s">
        <v>138</v>
      </c>
      <c r="DP43" s="1" t="s">
        <v>138</v>
      </c>
      <c r="DQ43" s="1" t="s">
        <v>163</v>
      </c>
      <c r="DR43" s="1" t="s">
        <v>138</v>
      </c>
      <c r="DS43" s="1" t="s">
        <v>228</v>
      </c>
      <c r="DT43" s="1" t="s">
        <v>139</v>
      </c>
      <c r="DU43" s="1" t="s">
        <v>251</v>
      </c>
      <c r="DV43" s="1" t="s">
        <v>573</v>
      </c>
      <c r="DW43" s="1" t="s">
        <v>138</v>
      </c>
      <c r="DX43" s="1" t="s">
        <v>253</v>
      </c>
      <c r="DY43" s="1" t="s">
        <v>574</v>
      </c>
      <c r="DZ43" s="1" t="s">
        <v>575</v>
      </c>
      <c r="EA43" s="1" t="s">
        <v>576</v>
      </c>
    </row>
    <row r="44" spans="1:131" ht="12.75" hidden="1" x14ac:dyDescent="0.2">
      <c r="A44" s="1" t="s">
        <v>577</v>
      </c>
      <c r="B44" s="1" t="s">
        <v>578</v>
      </c>
      <c r="C44" s="1" t="s">
        <v>133</v>
      </c>
      <c r="D44" s="1" t="s">
        <v>183</v>
      </c>
      <c r="E44" s="1" t="s">
        <v>200</v>
      </c>
      <c r="F44" s="1">
        <v>12</v>
      </c>
      <c r="G44" s="1" t="s">
        <v>579</v>
      </c>
      <c r="H44" s="1" t="s">
        <v>580</v>
      </c>
      <c r="I44" s="1" t="s">
        <v>172</v>
      </c>
      <c r="J44" s="1" t="s">
        <v>139</v>
      </c>
      <c r="L44" s="1" t="s">
        <v>405</v>
      </c>
      <c r="M44" s="1" t="s">
        <v>138</v>
      </c>
      <c r="O44" s="1" t="s">
        <v>238</v>
      </c>
      <c r="P44" s="1" t="s">
        <v>551</v>
      </c>
      <c r="Q44" s="1" t="s">
        <v>173</v>
      </c>
      <c r="R44" s="1" t="s">
        <v>206</v>
      </c>
      <c r="S44" s="1" t="s">
        <v>139</v>
      </c>
      <c r="U44" s="1" t="s">
        <v>207</v>
      </c>
      <c r="V44" s="1" t="s">
        <v>279</v>
      </c>
      <c r="W44" s="1" t="s">
        <v>358</v>
      </c>
      <c r="X44" s="1" t="s">
        <v>209</v>
      </c>
      <c r="Y44" s="1" t="s">
        <v>406</v>
      </c>
      <c r="Z44" s="1" t="s">
        <v>211</v>
      </c>
      <c r="AA44" s="1" t="s">
        <v>207</v>
      </c>
      <c r="AB44" s="1" t="s">
        <v>138</v>
      </c>
      <c r="AD44" s="1" t="s">
        <v>147</v>
      </c>
      <c r="AE44" s="1" t="s">
        <v>346</v>
      </c>
      <c r="AF44" s="1" t="s">
        <v>148</v>
      </c>
      <c r="AG44" s="1" t="s">
        <v>148</v>
      </c>
      <c r="AH44" s="1" t="s">
        <v>346</v>
      </c>
      <c r="AI44" s="1" t="s">
        <v>148</v>
      </c>
      <c r="AL44" s="1" t="s">
        <v>216</v>
      </c>
      <c r="AM44" s="1" t="s">
        <v>268</v>
      </c>
      <c r="AN44" s="1" t="s">
        <v>216</v>
      </c>
      <c r="AO44" s="1" t="s">
        <v>268</v>
      </c>
      <c r="AP44" s="1" t="s">
        <v>268</v>
      </c>
      <c r="AS44" s="1" t="s">
        <v>139</v>
      </c>
      <c r="AT44" s="1" t="s">
        <v>581</v>
      </c>
      <c r="AU44" s="1" t="s">
        <v>244</v>
      </c>
      <c r="AV44" s="1" t="s">
        <v>138</v>
      </c>
      <c r="AW44" s="1" t="s">
        <v>139</v>
      </c>
      <c r="AY44" s="1" t="s">
        <v>220</v>
      </c>
      <c r="AZ44" s="1" t="s">
        <v>220</v>
      </c>
      <c r="BA44" s="1" t="s">
        <v>220</v>
      </c>
      <c r="BB44" s="1" t="s">
        <v>220</v>
      </c>
      <c r="BC44" s="1" t="s">
        <v>220</v>
      </c>
      <c r="BF44" s="1" t="s">
        <v>221</v>
      </c>
      <c r="BG44" s="1" t="s">
        <v>222</v>
      </c>
      <c r="BH44" s="1" t="s">
        <v>138</v>
      </c>
      <c r="BI44" s="1" t="s">
        <v>582</v>
      </c>
      <c r="BJ44" s="1" t="s">
        <v>553</v>
      </c>
      <c r="BL44" s="1" t="s">
        <v>554</v>
      </c>
      <c r="BM44" s="1" t="s">
        <v>474</v>
      </c>
      <c r="BN44" s="1" t="s">
        <v>156</v>
      </c>
      <c r="BO44" s="1" t="s">
        <v>139</v>
      </c>
      <c r="BP44" s="1" t="s">
        <v>138</v>
      </c>
      <c r="BQ44" s="1" t="s">
        <v>157</v>
      </c>
      <c r="BR44" s="1" t="s">
        <v>158</v>
      </c>
      <c r="BS44" s="1" t="s">
        <v>473</v>
      </c>
      <c r="BT44" s="1" t="s">
        <v>139</v>
      </c>
      <c r="BU44" s="1" t="s">
        <v>139</v>
      </c>
      <c r="BV44" s="1" t="s">
        <v>139</v>
      </c>
      <c r="BW44" s="1" t="s">
        <v>482</v>
      </c>
      <c r="BX44" s="1" t="s">
        <v>138</v>
      </c>
      <c r="BY44" s="1" t="s">
        <v>349</v>
      </c>
      <c r="BZ44" s="1" t="s">
        <v>283</v>
      </c>
      <c r="CA44" s="1" t="s">
        <v>162</v>
      </c>
      <c r="CB44" s="1" t="s">
        <v>139</v>
      </c>
      <c r="CC44" s="1" t="s">
        <v>139</v>
      </c>
      <c r="CJ44" s="1" t="s">
        <v>139</v>
      </c>
      <c r="CK44" s="1" t="s">
        <v>139</v>
      </c>
      <c r="CL44" s="1" t="s">
        <v>139</v>
      </c>
      <c r="CM44" s="1" t="s">
        <v>139</v>
      </c>
      <c r="CN44" s="1" t="s">
        <v>139</v>
      </c>
      <c r="CO44" s="1" t="s">
        <v>139</v>
      </c>
      <c r="CP44" s="1" t="s">
        <v>139</v>
      </c>
      <c r="CQ44" s="1" t="s">
        <v>139</v>
      </c>
      <c r="CR44" s="1" t="s">
        <v>139</v>
      </c>
      <c r="CS44" s="1" t="s">
        <v>139</v>
      </c>
      <c r="CT44" s="1" t="s">
        <v>138</v>
      </c>
      <c r="CU44" s="1" t="s">
        <v>139</v>
      </c>
      <c r="CV44" s="1" t="s">
        <v>138</v>
      </c>
      <c r="CW44" s="1" t="s">
        <v>138</v>
      </c>
      <c r="CX44" s="1" t="s">
        <v>138</v>
      </c>
      <c r="CY44" s="1" t="s">
        <v>138</v>
      </c>
      <c r="CZ44" s="1" t="s">
        <v>138</v>
      </c>
      <c r="DA44" s="1" t="s">
        <v>138</v>
      </c>
      <c r="DB44" s="1" t="s">
        <v>138</v>
      </c>
      <c r="DC44" s="1" t="s">
        <v>138</v>
      </c>
      <c r="DF44" s="1" t="s">
        <v>139</v>
      </c>
      <c r="DG44" s="1" t="s">
        <v>138</v>
      </c>
      <c r="DH44" s="1" t="s">
        <v>139</v>
      </c>
      <c r="DI44" s="1" t="s">
        <v>138</v>
      </c>
      <c r="DJ44" s="1" t="s">
        <v>138</v>
      </c>
      <c r="DK44" s="1" t="s">
        <v>138</v>
      </c>
      <c r="DL44" s="1" t="s">
        <v>138</v>
      </c>
      <c r="DM44" s="1" t="s">
        <v>138</v>
      </c>
      <c r="DN44" s="1" t="s">
        <v>138</v>
      </c>
      <c r="DO44" s="1" t="s">
        <v>138</v>
      </c>
      <c r="DP44" s="1" t="s">
        <v>138</v>
      </c>
      <c r="DQ44" s="1" t="s">
        <v>163</v>
      </c>
      <c r="DR44" s="1" t="s">
        <v>138</v>
      </c>
      <c r="DS44" s="1" t="s">
        <v>228</v>
      </c>
      <c r="DT44" s="1" t="s">
        <v>138</v>
      </c>
      <c r="DU44" s="1" t="s">
        <v>366</v>
      </c>
      <c r="DV44" s="1" t="s">
        <v>230</v>
      </c>
      <c r="DW44" s="1" t="s">
        <v>138</v>
      </c>
      <c r="DX44" s="1" t="s">
        <v>165</v>
      </c>
      <c r="DY44" s="1" t="s">
        <v>583</v>
      </c>
      <c r="DZ44" s="1" t="s">
        <v>584</v>
      </c>
      <c r="EA44" s="1" t="s">
        <v>353</v>
      </c>
    </row>
    <row r="45" spans="1:131" ht="12.75" hidden="1" x14ac:dyDescent="0.2">
      <c r="A45" s="1" t="s">
        <v>585</v>
      </c>
      <c r="B45" s="1" t="s">
        <v>520</v>
      </c>
      <c r="C45" s="1" t="s">
        <v>133</v>
      </c>
      <c r="D45" s="1" t="s">
        <v>236</v>
      </c>
      <c r="E45" s="1" t="s">
        <v>200</v>
      </c>
      <c r="F45" s="1">
        <v>17</v>
      </c>
      <c r="G45" s="1" t="s">
        <v>201</v>
      </c>
      <c r="H45" s="1" t="s">
        <v>202</v>
      </c>
      <c r="I45" s="1" t="s">
        <v>172</v>
      </c>
      <c r="J45" s="1" t="s">
        <v>138</v>
      </c>
      <c r="M45" s="1" t="s">
        <v>139</v>
      </c>
      <c r="N45" s="1" t="s">
        <v>140</v>
      </c>
      <c r="O45" s="1" t="s">
        <v>204</v>
      </c>
      <c r="P45" s="1" t="s">
        <v>205</v>
      </c>
      <c r="Q45" s="1" t="s">
        <v>173</v>
      </c>
      <c r="R45" s="1" t="s">
        <v>206</v>
      </c>
      <c r="S45" s="1" t="s">
        <v>139</v>
      </c>
      <c r="U45" s="1" t="s">
        <v>143</v>
      </c>
      <c r="V45" s="1" t="s">
        <v>144</v>
      </c>
      <c r="W45" s="1" t="s">
        <v>240</v>
      </c>
      <c r="X45" s="1" t="s">
        <v>209</v>
      </c>
      <c r="Y45" s="1" t="s">
        <v>586</v>
      </c>
      <c r="Z45" s="1" t="s">
        <v>211</v>
      </c>
      <c r="AA45" s="1" t="s">
        <v>207</v>
      </c>
      <c r="AB45" s="1" t="s">
        <v>138</v>
      </c>
      <c r="AD45" s="1" t="s">
        <v>147</v>
      </c>
      <c r="AE45" s="1" t="s">
        <v>346</v>
      </c>
      <c r="AF45" s="1" t="s">
        <v>214</v>
      </c>
      <c r="AG45" s="1" t="s">
        <v>214</v>
      </c>
      <c r="AH45" s="1" t="s">
        <v>214</v>
      </c>
      <c r="AI45" s="1" t="s">
        <v>214</v>
      </c>
      <c r="AL45" s="1" t="s">
        <v>216</v>
      </c>
      <c r="AM45" s="1" t="s">
        <v>268</v>
      </c>
      <c r="AN45" s="1" t="s">
        <v>268</v>
      </c>
      <c r="AO45" s="1" t="s">
        <v>268</v>
      </c>
      <c r="AP45" s="1" t="s">
        <v>268</v>
      </c>
      <c r="AS45" s="1" t="s">
        <v>139</v>
      </c>
      <c r="AT45" s="1" t="s">
        <v>552</v>
      </c>
      <c r="AU45" s="1" t="s">
        <v>244</v>
      </c>
      <c r="AV45" s="1" t="s">
        <v>138</v>
      </c>
      <c r="AW45" s="1" t="s">
        <v>139</v>
      </c>
      <c r="AY45" s="1" t="s">
        <v>220</v>
      </c>
      <c r="AZ45" s="1" t="s">
        <v>220</v>
      </c>
      <c r="BA45" s="1" t="s">
        <v>220</v>
      </c>
      <c r="BB45" s="1" t="s">
        <v>220</v>
      </c>
      <c r="BC45" s="1" t="s">
        <v>220</v>
      </c>
      <c r="BF45" s="1" t="s">
        <v>269</v>
      </c>
      <c r="BG45" s="1" t="s">
        <v>222</v>
      </c>
      <c r="BH45" s="1" t="s">
        <v>138</v>
      </c>
      <c r="BI45" s="1" t="s">
        <v>153</v>
      </c>
      <c r="BL45" s="1" t="s">
        <v>154</v>
      </c>
      <c r="BM45" s="1" t="s">
        <v>155</v>
      </c>
      <c r="BN45" s="1" t="s">
        <v>337</v>
      </c>
      <c r="BO45" s="1" t="s">
        <v>139</v>
      </c>
      <c r="BP45" s="1" t="s">
        <v>139</v>
      </c>
      <c r="BQ45" s="1" t="s">
        <v>157</v>
      </c>
      <c r="BR45" s="1" t="s">
        <v>158</v>
      </c>
      <c r="BS45" s="1" t="s">
        <v>154</v>
      </c>
      <c r="BT45" s="1" t="s">
        <v>138</v>
      </c>
      <c r="BU45" s="1" t="s">
        <v>138</v>
      </c>
      <c r="BV45" s="1" t="s">
        <v>139</v>
      </c>
      <c r="BW45" s="1" t="s">
        <v>272</v>
      </c>
      <c r="BX45" s="1" t="s">
        <v>139</v>
      </c>
      <c r="BY45" s="1" t="s">
        <v>160</v>
      </c>
      <c r="BZ45" s="1" t="s">
        <v>283</v>
      </c>
      <c r="CA45" s="1" t="s">
        <v>162</v>
      </c>
      <c r="CB45" s="1" t="s">
        <v>139</v>
      </c>
      <c r="CC45" s="1" t="s">
        <v>139</v>
      </c>
      <c r="CJ45" s="1" t="s">
        <v>138</v>
      </c>
      <c r="CK45" s="1" t="s">
        <v>139</v>
      </c>
      <c r="CL45" s="1" t="s">
        <v>139</v>
      </c>
      <c r="CM45" s="1" t="s">
        <v>139</v>
      </c>
      <c r="CN45" s="1" t="s">
        <v>138</v>
      </c>
      <c r="CO45" s="1" t="s">
        <v>139</v>
      </c>
      <c r="CP45" s="1" t="s">
        <v>138</v>
      </c>
      <c r="CQ45" s="1" t="s">
        <v>139</v>
      </c>
      <c r="CR45" s="1" t="s">
        <v>139</v>
      </c>
      <c r="CS45" s="1" t="s">
        <v>139</v>
      </c>
      <c r="CT45" s="1" t="s">
        <v>138</v>
      </c>
      <c r="CU45" s="1" t="s">
        <v>139</v>
      </c>
      <c r="CV45" s="1" t="s">
        <v>138</v>
      </c>
      <c r="CW45" s="1" t="s">
        <v>138</v>
      </c>
      <c r="CX45" s="1" t="s">
        <v>138</v>
      </c>
      <c r="CY45" s="1" t="s">
        <v>138</v>
      </c>
      <c r="CZ45" s="1" t="s">
        <v>138</v>
      </c>
      <c r="DA45" s="1" t="s">
        <v>138</v>
      </c>
      <c r="DB45" s="1" t="s">
        <v>138</v>
      </c>
      <c r="DC45" s="1" t="s">
        <v>138</v>
      </c>
      <c r="DF45" s="1" t="s">
        <v>139</v>
      </c>
      <c r="DG45" s="1" t="s">
        <v>139</v>
      </c>
      <c r="DH45" s="1" t="s">
        <v>139</v>
      </c>
      <c r="DI45" s="1" t="s">
        <v>138</v>
      </c>
      <c r="DJ45" s="1" t="s">
        <v>138</v>
      </c>
      <c r="DK45" s="1" t="s">
        <v>138</v>
      </c>
      <c r="DL45" s="1" t="s">
        <v>138</v>
      </c>
      <c r="DM45" s="1" t="s">
        <v>138</v>
      </c>
      <c r="DN45" s="1" t="s">
        <v>138</v>
      </c>
      <c r="DO45" s="1" t="s">
        <v>138</v>
      </c>
      <c r="DP45" s="1" t="s">
        <v>138</v>
      </c>
      <c r="DQ45" s="1" t="s">
        <v>163</v>
      </c>
      <c r="DR45" s="1" t="s">
        <v>138</v>
      </c>
      <c r="DS45" s="1" t="s">
        <v>228</v>
      </c>
      <c r="DT45" s="1" t="s">
        <v>139</v>
      </c>
      <c r="DU45" s="1" t="s">
        <v>366</v>
      </c>
      <c r="DV45" s="1" t="s">
        <v>587</v>
      </c>
      <c r="DW45" s="1" t="s">
        <v>138</v>
      </c>
      <c r="DX45" s="1" t="s">
        <v>165</v>
      </c>
      <c r="DY45" s="1" t="s">
        <v>588</v>
      </c>
      <c r="DZ45" s="1" t="s">
        <v>589</v>
      </c>
      <c r="EA45" s="1" t="s">
        <v>590</v>
      </c>
    </row>
    <row r="46" spans="1:131" ht="12.75" hidden="1" x14ac:dyDescent="0.2">
      <c r="A46" s="1" t="s">
        <v>591</v>
      </c>
      <c r="B46" s="1" t="s">
        <v>592</v>
      </c>
      <c r="C46" s="1" t="s">
        <v>259</v>
      </c>
      <c r="D46" s="1" t="s">
        <v>183</v>
      </c>
      <c r="E46" s="1" t="s">
        <v>200</v>
      </c>
      <c r="F46" s="1">
        <v>7</v>
      </c>
      <c r="G46" s="1" t="s">
        <v>201</v>
      </c>
      <c r="H46" s="1" t="s">
        <v>202</v>
      </c>
      <c r="I46" s="1" t="s">
        <v>172</v>
      </c>
      <c r="J46" s="1" t="s">
        <v>139</v>
      </c>
      <c r="M46" s="1" t="s">
        <v>138</v>
      </c>
      <c r="O46" s="1" t="s">
        <v>204</v>
      </c>
      <c r="P46" s="1" t="s">
        <v>205</v>
      </c>
      <c r="Q46" s="1" t="s">
        <v>142</v>
      </c>
      <c r="R46" s="1" t="s">
        <v>138</v>
      </c>
      <c r="S46" s="1" t="s">
        <v>139</v>
      </c>
      <c r="U46" s="1" t="s">
        <v>143</v>
      </c>
      <c r="V46" s="1" t="s">
        <v>240</v>
      </c>
      <c r="W46" s="1" t="s">
        <v>240</v>
      </c>
      <c r="X46" s="1" t="s">
        <v>209</v>
      </c>
      <c r="Y46" s="1" t="s">
        <v>406</v>
      </c>
      <c r="Z46" s="1" t="s">
        <v>184</v>
      </c>
      <c r="AA46" s="1" t="s">
        <v>266</v>
      </c>
      <c r="AB46" s="1" t="s">
        <v>138</v>
      </c>
      <c r="AD46" s="1" t="s">
        <v>147</v>
      </c>
      <c r="AE46" s="1" t="s">
        <v>346</v>
      </c>
      <c r="AF46" s="1" t="s">
        <v>215</v>
      </c>
      <c r="AG46" s="1" t="s">
        <v>214</v>
      </c>
      <c r="AH46" s="1" t="s">
        <v>214</v>
      </c>
      <c r="AI46" s="1" t="s">
        <v>214</v>
      </c>
      <c r="AL46" s="1" t="s">
        <v>216</v>
      </c>
      <c r="AM46" s="1" t="s">
        <v>268</v>
      </c>
      <c r="AN46" s="1" t="s">
        <v>268</v>
      </c>
      <c r="AO46" s="1" t="s">
        <v>268</v>
      </c>
      <c r="AP46" s="1" t="s">
        <v>268</v>
      </c>
      <c r="AS46" s="1" t="s">
        <v>139</v>
      </c>
      <c r="AT46" s="1" t="s">
        <v>480</v>
      </c>
      <c r="AU46" s="1" t="s">
        <v>244</v>
      </c>
      <c r="AV46" s="1" t="s">
        <v>138</v>
      </c>
      <c r="AW46" s="1" t="s">
        <v>139</v>
      </c>
      <c r="AY46" s="1" t="s">
        <v>220</v>
      </c>
      <c r="AZ46" s="1" t="s">
        <v>220</v>
      </c>
      <c r="BA46" s="1" t="s">
        <v>220</v>
      </c>
      <c r="BB46" s="1" t="s">
        <v>220</v>
      </c>
      <c r="BC46" s="1" t="s">
        <v>220</v>
      </c>
      <c r="BF46" s="1" t="s">
        <v>221</v>
      </c>
      <c r="BG46" s="1" t="s">
        <v>222</v>
      </c>
      <c r="BH46" s="1" t="s">
        <v>138</v>
      </c>
      <c r="BI46" s="1" t="s">
        <v>153</v>
      </c>
      <c r="BL46" s="1" t="s">
        <v>154</v>
      </c>
      <c r="BM46" s="1" t="s">
        <v>155</v>
      </c>
      <c r="BN46" s="1" t="s">
        <v>337</v>
      </c>
      <c r="BO46" s="1" t="s">
        <v>139</v>
      </c>
      <c r="BP46" s="1" t="s">
        <v>139</v>
      </c>
      <c r="BQ46" s="1" t="s">
        <v>157</v>
      </c>
      <c r="BR46" s="1" t="s">
        <v>282</v>
      </c>
      <c r="BS46" s="1" t="s">
        <v>154</v>
      </c>
      <c r="BT46" s="1" t="s">
        <v>138</v>
      </c>
      <c r="BU46" s="1" t="s">
        <v>138</v>
      </c>
      <c r="BV46" s="1" t="s">
        <v>139</v>
      </c>
      <c r="BW46" s="1" t="s">
        <v>482</v>
      </c>
      <c r="BX46" s="1" t="s">
        <v>139</v>
      </c>
      <c r="BY46" s="1" t="s">
        <v>178</v>
      </c>
      <c r="BZ46" s="1" t="s">
        <v>283</v>
      </c>
      <c r="CA46" s="1" t="s">
        <v>162</v>
      </c>
      <c r="CB46" s="1" t="s">
        <v>139</v>
      </c>
      <c r="CC46" s="1" t="s">
        <v>139</v>
      </c>
      <c r="CD46" s="1" t="s">
        <v>139</v>
      </c>
      <c r="CG46" s="1" t="s">
        <v>139</v>
      </c>
      <c r="CJ46" s="1" t="s">
        <v>139</v>
      </c>
      <c r="CK46" s="1" t="s">
        <v>139</v>
      </c>
      <c r="CL46" s="1" t="s">
        <v>139</v>
      </c>
      <c r="CM46" s="1" t="s">
        <v>139</v>
      </c>
      <c r="CN46" s="1" t="s">
        <v>138</v>
      </c>
      <c r="CO46" s="1" t="s">
        <v>138</v>
      </c>
      <c r="CP46" s="1" t="s">
        <v>138</v>
      </c>
      <c r="CQ46" s="1" t="s">
        <v>139</v>
      </c>
      <c r="CR46" s="1" t="s">
        <v>139</v>
      </c>
      <c r="CS46" s="1" t="s">
        <v>139</v>
      </c>
      <c r="CT46" s="1" t="s">
        <v>139</v>
      </c>
      <c r="CU46" s="1" t="s">
        <v>139</v>
      </c>
      <c r="CV46" s="1" t="s">
        <v>138</v>
      </c>
      <c r="CW46" s="1" t="s">
        <v>138</v>
      </c>
      <c r="CX46" s="1" t="s">
        <v>138</v>
      </c>
      <c r="CY46" s="1" t="s">
        <v>138</v>
      </c>
      <c r="CZ46" s="1" t="s">
        <v>138</v>
      </c>
      <c r="DA46" s="1" t="s">
        <v>138</v>
      </c>
      <c r="DB46" s="1" t="s">
        <v>138</v>
      </c>
      <c r="DC46" s="1" t="s">
        <v>138</v>
      </c>
      <c r="DF46" s="1" t="s">
        <v>139</v>
      </c>
      <c r="DG46" s="1" t="s">
        <v>139</v>
      </c>
      <c r="DH46" s="1" t="s">
        <v>139</v>
      </c>
      <c r="DI46" s="1" t="s">
        <v>138</v>
      </c>
      <c r="DJ46" s="1" t="s">
        <v>138</v>
      </c>
      <c r="DK46" s="1" t="s">
        <v>138</v>
      </c>
      <c r="DL46" s="1" t="s">
        <v>138</v>
      </c>
      <c r="DM46" s="1" t="s">
        <v>138</v>
      </c>
      <c r="DN46" s="1" t="s">
        <v>138</v>
      </c>
      <c r="DO46" s="1" t="s">
        <v>138</v>
      </c>
      <c r="DP46" s="1" t="s">
        <v>138</v>
      </c>
      <c r="DQ46" s="1" t="s">
        <v>163</v>
      </c>
      <c r="DR46" s="1" t="s">
        <v>138</v>
      </c>
      <c r="DS46" s="1" t="s">
        <v>228</v>
      </c>
      <c r="DT46" s="1" t="s">
        <v>139</v>
      </c>
      <c r="DU46" s="1" t="s">
        <v>229</v>
      </c>
      <c r="DV46" s="1" t="s">
        <v>587</v>
      </c>
      <c r="DW46" s="1" t="s">
        <v>138</v>
      </c>
      <c r="DX46" s="1" t="s">
        <v>165</v>
      </c>
      <c r="DY46" s="1" t="s">
        <v>593</v>
      </c>
      <c r="DZ46" s="1" t="s">
        <v>594</v>
      </c>
      <c r="EA46" s="1" t="s">
        <v>595</v>
      </c>
    </row>
    <row r="47" spans="1:131" ht="12.75" hidden="1" x14ac:dyDescent="0.2">
      <c r="A47" s="1" t="s">
        <v>596</v>
      </c>
      <c r="B47" s="1" t="s">
        <v>597</v>
      </c>
      <c r="C47" s="1" t="s">
        <v>133</v>
      </c>
      <c r="D47" s="1" t="s">
        <v>134</v>
      </c>
      <c r="E47" s="1" t="s">
        <v>200</v>
      </c>
      <c r="F47" s="1">
        <v>30</v>
      </c>
      <c r="G47" s="1" t="s">
        <v>201</v>
      </c>
      <c r="H47" s="1" t="s">
        <v>202</v>
      </c>
      <c r="I47" s="1" t="s">
        <v>433</v>
      </c>
      <c r="J47" s="1" t="s">
        <v>139</v>
      </c>
      <c r="L47" s="1" t="s">
        <v>405</v>
      </c>
      <c r="M47" s="1" t="s">
        <v>139</v>
      </c>
      <c r="N47" s="1" t="s">
        <v>140</v>
      </c>
      <c r="O47" s="1" t="s">
        <v>204</v>
      </c>
      <c r="P47" s="1" t="s">
        <v>205</v>
      </c>
      <c r="Q47" s="1" t="s">
        <v>173</v>
      </c>
      <c r="R47" s="1" t="s">
        <v>206</v>
      </c>
      <c r="S47" s="1" t="s">
        <v>139</v>
      </c>
      <c r="U47" s="1" t="s">
        <v>143</v>
      </c>
      <c r="V47" s="1" t="s">
        <v>144</v>
      </c>
      <c r="W47" s="1" t="s">
        <v>240</v>
      </c>
      <c r="X47" s="1" t="s">
        <v>280</v>
      </c>
      <c r="Y47" s="1" t="s">
        <v>291</v>
      </c>
      <c r="Z47" s="1" t="s">
        <v>211</v>
      </c>
      <c r="AA47" s="1" t="s">
        <v>266</v>
      </c>
      <c r="AB47" s="1" t="s">
        <v>138</v>
      </c>
      <c r="AD47" s="1" t="s">
        <v>147</v>
      </c>
      <c r="AE47" s="1" t="s">
        <v>346</v>
      </c>
      <c r="AF47" s="1" t="s">
        <v>215</v>
      </c>
      <c r="AG47" s="1" t="s">
        <v>175</v>
      </c>
      <c r="AH47" s="1" t="s">
        <v>214</v>
      </c>
      <c r="AI47" s="1" t="s">
        <v>214</v>
      </c>
      <c r="AL47" s="1" t="s">
        <v>216</v>
      </c>
      <c r="AM47" s="1" t="s">
        <v>268</v>
      </c>
      <c r="AN47" s="1" t="s">
        <v>268</v>
      </c>
      <c r="AO47" s="1" t="s">
        <v>268</v>
      </c>
      <c r="AP47" s="1" t="s">
        <v>268</v>
      </c>
      <c r="AS47" s="1" t="s">
        <v>139</v>
      </c>
      <c r="AT47" s="1" t="s">
        <v>480</v>
      </c>
      <c r="AU47" s="1" t="s">
        <v>244</v>
      </c>
      <c r="AV47" s="1" t="s">
        <v>138</v>
      </c>
      <c r="AW47" s="1" t="s">
        <v>139</v>
      </c>
      <c r="AY47" s="1" t="s">
        <v>220</v>
      </c>
      <c r="AZ47" s="1" t="s">
        <v>220</v>
      </c>
      <c r="BA47" s="1" t="s">
        <v>220</v>
      </c>
      <c r="BB47" s="1" t="s">
        <v>220</v>
      </c>
      <c r="BC47" s="1" t="s">
        <v>220</v>
      </c>
      <c r="BF47" s="1" t="s">
        <v>221</v>
      </c>
      <c r="BG47" s="1" t="s">
        <v>222</v>
      </c>
      <c r="BH47" s="1" t="s">
        <v>138</v>
      </c>
      <c r="BI47" s="1" t="s">
        <v>153</v>
      </c>
      <c r="BL47" s="1" t="s">
        <v>154</v>
      </c>
      <c r="BM47" s="1" t="s">
        <v>155</v>
      </c>
      <c r="BN47" s="1" t="s">
        <v>337</v>
      </c>
      <c r="BO47" s="1" t="s">
        <v>139</v>
      </c>
      <c r="BP47" s="1" t="s">
        <v>138</v>
      </c>
      <c r="BR47" s="1" t="s">
        <v>282</v>
      </c>
      <c r="BS47" s="1" t="s">
        <v>154</v>
      </c>
      <c r="BT47" s="1" t="s">
        <v>138</v>
      </c>
      <c r="BU47" s="1" t="s">
        <v>138</v>
      </c>
      <c r="BV47" s="1" t="s">
        <v>139</v>
      </c>
      <c r="BW47" s="1" t="s">
        <v>482</v>
      </c>
      <c r="BX47" s="1" t="s">
        <v>139</v>
      </c>
      <c r="BY47" s="1" t="s">
        <v>160</v>
      </c>
      <c r="BZ47" s="1" t="s">
        <v>283</v>
      </c>
      <c r="CA47" s="1" t="s">
        <v>162</v>
      </c>
      <c r="CC47" s="1" t="s">
        <v>139</v>
      </c>
      <c r="CD47" s="1" t="s">
        <v>139</v>
      </c>
      <c r="CE47" s="1" t="s">
        <v>139</v>
      </c>
      <c r="CF47" s="1" t="s">
        <v>139</v>
      </c>
      <c r="CG47" s="1" t="s">
        <v>139</v>
      </c>
      <c r="CJ47" s="1" t="s">
        <v>139</v>
      </c>
      <c r="CK47" s="1" t="s">
        <v>139</v>
      </c>
      <c r="CL47" s="1" t="s">
        <v>139</v>
      </c>
      <c r="CM47" s="1" t="s">
        <v>138</v>
      </c>
      <c r="CN47" s="1" t="s">
        <v>138</v>
      </c>
      <c r="CO47" s="1" t="s">
        <v>138</v>
      </c>
      <c r="CP47" s="1" t="s">
        <v>138</v>
      </c>
      <c r="CQ47" s="1" t="s">
        <v>138</v>
      </c>
      <c r="CR47" s="1" t="s">
        <v>138</v>
      </c>
      <c r="CT47" s="1" t="s">
        <v>139</v>
      </c>
      <c r="CU47" s="1" t="s">
        <v>139</v>
      </c>
      <c r="CV47" s="1" t="s">
        <v>138</v>
      </c>
      <c r="CW47" s="1" t="s">
        <v>138</v>
      </c>
      <c r="CX47" s="1" t="s">
        <v>138</v>
      </c>
      <c r="CY47" s="1" t="s">
        <v>138</v>
      </c>
      <c r="CZ47" s="1" t="s">
        <v>138</v>
      </c>
      <c r="DA47" s="1" t="s">
        <v>138</v>
      </c>
      <c r="DB47" s="1" t="s">
        <v>138</v>
      </c>
      <c r="DC47" s="1" t="s">
        <v>138</v>
      </c>
      <c r="DF47" s="1" t="s">
        <v>139</v>
      </c>
      <c r="DG47" s="1" t="s">
        <v>139</v>
      </c>
      <c r="DH47" s="1" t="s">
        <v>139</v>
      </c>
      <c r="DI47" s="1" t="s">
        <v>138</v>
      </c>
      <c r="DJ47" s="1" t="s">
        <v>138</v>
      </c>
      <c r="DK47" s="1" t="s">
        <v>138</v>
      </c>
      <c r="DL47" s="1" t="s">
        <v>138</v>
      </c>
      <c r="DM47" s="1" t="s">
        <v>138</v>
      </c>
      <c r="DN47" s="1" t="s">
        <v>138</v>
      </c>
      <c r="DO47" s="1" t="s">
        <v>138</v>
      </c>
      <c r="DP47" s="1" t="s">
        <v>138</v>
      </c>
      <c r="DQ47" s="1" t="s">
        <v>250</v>
      </c>
      <c r="DR47" s="1" t="s">
        <v>139</v>
      </c>
      <c r="DS47" s="1" t="s">
        <v>228</v>
      </c>
      <c r="DT47" s="1" t="s">
        <v>139</v>
      </c>
      <c r="DU47" s="1" t="s">
        <v>304</v>
      </c>
      <c r="DV47" s="1" t="s">
        <v>587</v>
      </c>
      <c r="DW47" s="1" t="s">
        <v>138</v>
      </c>
      <c r="DX47" s="1" t="s">
        <v>165</v>
      </c>
      <c r="DY47" s="1" t="s">
        <v>598</v>
      </c>
      <c r="DZ47" s="1" t="s">
        <v>599</v>
      </c>
      <c r="EA47" s="1" t="s">
        <v>600</v>
      </c>
    </row>
    <row r="48" spans="1:131" ht="12.75" hidden="1" x14ac:dyDescent="0.2">
      <c r="A48" s="1" t="s">
        <v>601</v>
      </c>
      <c r="B48" s="1" t="s">
        <v>602</v>
      </c>
      <c r="C48" s="1" t="s">
        <v>133</v>
      </c>
      <c r="D48" s="1" t="s">
        <v>488</v>
      </c>
      <c r="E48" s="1" t="s">
        <v>521</v>
      </c>
      <c r="F48" s="1">
        <v>20</v>
      </c>
      <c r="G48" s="1" t="s">
        <v>201</v>
      </c>
      <c r="H48" s="1" t="s">
        <v>202</v>
      </c>
      <c r="I48" s="1" t="s">
        <v>433</v>
      </c>
      <c r="J48" s="1" t="s">
        <v>138</v>
      </c>
      <c r="L48" s="1" t="s">
        <v>201</v>
      </c>
      <c r="M48" s="1" t="s">
        <v>139</v>
      </c>
      <c r="N48" s="1" t="s">
        <v>140</v>
      </c>
      <c r="O48" s="1" t="s">
        <v>238</v>
      </c>
      <c r="P48" s="1" t="s">
        <v>205</v>
      </c>
      <c r="Q48" s="1" t="s">
        <v>173</v>
      </c>
      <c r="R48" s="1" t="s">
        <v>206</v>
      </c>
      <c r="S48" s="1" t="s">
        <v>139</v>
      </c>
      <c r="U48" s="1" t="s">
        <v>266</v>
      </c>
      <c r="V48" s="1" t="s">
        <v>240</v>
      </c>
      <c r="W48" s="1" t="s">
        <v>240</v>
      </c>
      <c r="X48" s="1" t="s">
        <v>280</v>
      </c>
      <c r="Y48" s="1" t="s">
        <v>406</v>
      </c>
      <c r="Z48" s="1" t="s">
        <v>211</v>
      </c>
      <c r="AA48" s="1" t="s">
        <v>207</v>
      </c>
      <c r="AB48" s="1" t="s">
        <v>138</v>
      </c>
      <c r="AC48" s="1" t="s">
        <v>241</v>
      </c>
      <c r="AD48" s="1" t="s">
        <v>147</v>
      </c>
      <c r="AE48" s="1" t="s">
        <v>346</v>
      </c>
      <c r="AF48" s="1" t="s">
        <v>215</v>
      </c>
      <c r="AG48" s="1" t="s">
        <v>215</v>
      </c>
      <c r="AH48" s="1" t="s">
        <v>214</v>
      </c>
      <c r="AI48" s="1" t="s">
        <v>214</v>
      </c>
      <c r="AL48" s="1" t="s">
        <v>217</v>
      </c>
      <c r="AM48" s="1" t="s">
        <v>216</v>
      </c>
      <c r="AN48" s="1" t="s">
        <v>268</v>
      </c>
      <c r="AO48" s="1" t="s">
        <v>268</v>
      </c>
      <c r="AP48" s="1" t="s">
        <v>268</v>
      </c>
      <c r="AS48" s="1" t="s">
        <v>139</v>
      </c>
      <c r="AT48" s="1" t="s">
        <v>480</v>
      </c>
      <c r="AU48" s="1" t="s">
        <v>244</v>
      </c>
      <c r="AV48" s="1" t="s">
        <v>138</v>
      </c>
      <c r="AW48" s="1" t="s">
        <v>139</v>
      </c>
      <c r="AY48" s="1" t="s">
        <v>220</v>
      </c>
      <c r="AZ48" s="1" t="s">
        <v>220</v>
      </c>
      <c r="BA48" s="1" t="s">
        <v>220</v>
      </c>
      <c r="BB48" s="1" t="s">
        <v>220</v>
      </c>
      <c r="BC48" s="1" t="s">
        <v>220</v>
      </c>
      <c r="BF48" s="1" t="s">
        <v>221</v>
      </c>
      <c r="BG48" s="1" t="s">
        <v>222</v>
      </c>
      <c r="BH48" s="1" t="s">
        <v>138</v>
      </c>
      <c r="BI48" s="1" t="s">
        <v>153</v>
      </c>
      <c r="BL48" s="1" t="s">
        <v>154</v>
      </c>
      <c r="BM48" s="1" t="s">
        <v>155</v>
      </c>
      <c r="BN48" s="1" t="s">
        <v>337</v>
      </c>
      <c r="BO48" s="1" t="s">
        <v>555</v>
      </c>
      <c r="BP48" s="1" t="s">
        <v>138</v>
      </c>
      <c r="BR48" s="1" t="s">
        <v>282</v>
      </c>
      <c r="BS48" s="1" t="s">
        <v>154</v>
      </c>
      <c r="BT48" s="1" t="s">
        <v>138</v>
      </c>
      <c r="BU48" s="1" t="s">
        <v>138</v>
      </c>
      <c r="BV48" s="1" t="s">
        <v>139</v>
      </c>
      <c r="BW48" s="1" t="s">
        <v>482</v>
      </c>
      <c r="BX48" s="1" t="s">
        <v>139</v>
      </c>
      <c r="BY48" s="1" t="s">
        <v>349</v>
      </c>
      <c r="BZ48" s="1" t="s">
        <v>283</v>
      </c>
      <c r="CA48" s="1" t="s">
        <v>162</v>
      </c>
      <c r="CC48" s="1" t="s">
        <v>139</v>
      </c>
      <c r="CD48" s="1" t="s">
        <v>139</v>
      </c>
      <c r="CJ48" s="1" t="s">
        <v>139</v>
      </c>
      <c r="CK48" s="1" t="s">
        <v>139</v>
      </c>
      <c r="CL48" s="1" t="s">
        <v>138</v>
      </c>
      <c r="CM48" s="1" t="s">
        <v>138</v>
      </c>
      <c r="CN48" s="1" t="s">
        <v>138</v>
      </c>
      <c r="CO48" s="1" t="s">
        <v>138</v>
      </c>
      <c r="CP48" s="1" t="s">
        <v>138</v>
      </c>
      <c r="CQ48" s="1" t="s">
        <v>138</v>
      </c>
      <c r="CR48" s="1" t="s">
        <v>139</v>
      </c>
      <c r="CS48" s="1" t="s">
        <v>139</v>
      </c>
      <c r="CT48" s="1" t="s">
        <v>139</v>
      </c>
      <c r="CU48" s="1" t="s">
        <v>139</v>
      </c>
      <c r="CV48" s="1" t="s">
        <v>138</v>
      </c>
      <c r="CW48" s="1" t="s">
        <v>138</v>
      </c>
      <c r="CX48" s="1" t="s">
        <v>138</v>
      </c>
      <c r="CY48" s="1" t="s">
        <v>138</v>
      </c>
      <c r="CZ48" s="1" t="s">
        <v>138</v>
      </c>
      <c r="DA48" s="1" t="s">
        <v>138</v>
      </c>
      <c r="DB48" s="1" t="s">
        <v>138</v>
      </c>
      <c r="DC48" s="1" t="s">
        <v>138</v>
      </c>
      <c r="DF48" s="1" t="s">
        <v>139</v>
      </c>
      <c r="DG48" s="1" t="s">
        <v>139</v>
      </c>
      <c r="DH48" s="1" t="s">
        <v>139</v>
      </c>
      <c r="DI48" s="1" t="s">
        <v>138</v>
      </c>
      <c r="DJ48" s="1" t="s">
        <v>138</v>
      </c>
      <c r="DK48" s="1" t="s">
        <v>138</v>
      </c>
      <c r="DL48" s="1" t="s">
        <v>138</v>
      </c>
      <c r="DM48" s="1" t="s">
        <v>138</v>
      </c>
      <c r="DN48" s="1" t="s">
        <v>138</v>
      </c>
      <c r="DO48" s="1" t="s">
        <v>138</v>
      </c>
      <c r="DP48" s="1" t="s">
        <v>138</v>
      </c>
      <c r="DQ48" s="1" t="s">
        <v>163</v>
      </c>
      <c r="DR48" s="1" t="s">
        <v>138</v>
      </c>
      <c r="DS48" s="1" t="s">
        <v>228</v>
      </c>
      <c r="DT48" s="1" t="s">
        <v>139</v>
      </c>
      <c r="DU48" s="1" t="s">
        <v>366</v>
      </c>
      <c r="DV48" s="1" t="s">
        <v>587</v>
      </c>
      <c r="DW48" s="1" t="s">
        <v>138</v>
      </c>
      <c r="DX48" s="1" t="s">
        <v>165</v>
      </c>
      <c r="DY48" s="1" t="s">
        <v>603</v>
      </c>
      <c r="DZ48" s="1" t="s">
        <v>604</v>
      </c>
      <c r="EA48" s="1" t="s">
        <v>605</v>
      </c>
    </row>
    <row r="49" spans="1:131" ht="12.75" hidden="1" x14ac:dyDescent="0.2">
      <c r="A49" s="1" t="s">
        <v>606</v>
      </c>
      <c r="B49" s="1" t="s">
        <v>607</v>
      </c>
      <c r="C49" s="1" t="s">
        <v>259</v>
      </c>
      <c r="D49" s="1" t="s">
        <v>183</v>
      </c>
      <c r="E49" s="1" t="s">
        <v>608</v>
      </c>
      <c r="F49" s="1">
        <v>12</v>
      </c>
      <c r="G49" s="1" t="s">
        <v>201</v>
      </c>
      <c r="H49" s="1" t="s">
        <v>202</v>
      </c>
      <c r="I49" s="1" t="s">
        <v>172</v>
      </c>
      <c r="J49" s="1" t="s">
        <v>139</v>
      </c>
      <c r="M49" s="1" t="s">
        <v>138</v>
      </c>
      <c r="N49" s="1" t="s">
        <v>138</v>
      </c>
      <c r="O49" s="1" t="s">
        <v>204</v>
      </c>
      <c r="P49" s="1" t="s">
        <v>205</v>
      </c>
      <c r="Q49" s="1" t="s">
        <v>173</v>
      </c>
      <c r="R49" s="1" t="s">
        <v>609</v>
      </c>
      <c r="S49" s="1" t="s">
        <v>139</v>
      </c>
      <c r="U49" s="1" t="s">
        <v>266</v>
      </c>
      <c r="V49" s="1" t="s">
        <v>240</v>
      </c>
      <c r="W49" s="1" t="s">
        <v>240</v>
      </c>
      <c r="X49" s="1" t="s">
        <v>209</v>
      </c>
      <c r="Y49" s="1" t="s">
        <v>291</v>
      </c>
      <c r="Z49" s="1" t="s">
        <v>184</v>
      </c>
      <c r="AA49" s="1" t="s">
        <v>207</v>
      </c>
      <c r="AB49" s="1" t="s">
        <v>138</v>
      </c>
      <c r="AC49" s="1" t="s">
        <v>241</v>
      </c>
      <c r="AD49" s="1" t="s">
        <v>147</v>
      </c>
      <c r="AE49" s="1" t="s">
        <v>148</v>
      </c>
      <c r="AF49" s="1" t="s">
        <v>346</v>
      </c>
      <c r="AG49" s="1" t="s">
        <v>215</v>
      </c>
      <c r="AH49" s="1" t="s">
        <v>215</v>
      </c>
      <c r="AI49" s="1" t="s">
        <v>214</v>
      </c>
      <c r="AL49" s="1" t="s">
        <v>217</v>
      </c>
      <c r="AM49" s="1" t="s">
        <v>268</v>
      </c>
      <c r="AN49" s="1" t="s">
        <v>268</v>
      </c>
      <c r="AO49" s="1" t="s">
        <v>268</v>
      </c>
      <c r="AP49" s="1" t="s">
        <v>268</v>
      </c>
      <c r="AS49" s="1" t="s">
        <v>139</v>
      </c>
      <c r="AT49" s="1" t="s">
        <v>480</v>
      </c>
      <c r="AU49" s="1" t="s">
        <v>244</v>
      </c>
      <c r="AV49" s="1" t="s">
        <v>138</v>
      </c>
      <c r="AW49" s="1" t="s">
        <v>139</v>
      </c>
      <c r="AY49" s="1" t="s">
        <v>220</v>
      </c>
      <c r="AZ49" s="1" t="s">
        <v>220</v>
      </c>
      <c r="BA49" s="1" t="s">
        <v>220</v>
      </c>
      <c r="BB49" s="1" t="s">
        <v>220</v>
      </c>
      <c r="BC49" s="1" t="s">
        <v>220</v>
      </c>
      <c r="BF49" s="1" t="s">
        <v>269</v>
      </c>
      <c r="BG49" s="1" t="s">
        <v>222</v>
      </c>
      <c r="BH49" s="1" t="s">
        <v>138</v>
      </c>
      <c r="BI49" s="1" t="s">
        <v>153</v>
      </c>
      <c r="BL49" s="1" t="s">
        <v>154</v>
      </c>
      <c r="BM49" s="1" t="s">
        <v>155</v>
      </c>
      <c r="BN49" s="1" t="s">
        <v>337</v>
      </c>
      <c r="BO49" s="1" t="s">
        <v>139</v>
      </c>
      <c r="BP49" s="1" t="s">
        <v>139</v>
      </c>
      <c r="BQ49" s="1" t="s">
        <v>157</v>
      </c>
      <c r="BR49" s="1" t="s">
        <v>363</v>
      </c>
      <c r="BS49" s="1" t="s">
        <v>154</v>
      </c>
      <c r="BT49" s="1" t="s">
        <v>138</v>
      </c>
      <c r="BU49" s="1" t="s">
        <v>138</v>
      </c>
      <c r="BV49" s="1" t="s">
        <v>139</v>
      </c>
      <c r="BW49" s="1" t="s">
        <v>565</v>
      </c>
      <c r="BX49" s="1" t="s">
        <v>139</v>
      </c>
      <c r="BY49" s="1" t="s">
        <v>349</v>
      </c>
      <c r="BZ49" s="1" t="s">
        <v>283</v>
      </c>
      <c r="CA49" s="1" t="s">
        <v>162</v>
      </c>
      <c r="CC49" s="1" t="s">
        <v>139</v>
      </c>
      <c r="CD49" s="1" t="s">
        <v>139</v>
      </c>
      <c r="CF49" s="1" t="s">
        <v>139</v>
      </c>
      <c r="CG49" s="1" t="s">
        <v>139</v>
      </c>
      <c r="CJ49" s="1" t="s">
        <v>139</v>
      </c>
      <c r="CK49" s="1" t="s">
        <v>139</v>
      </c>
      <c r="CL49" s="1" t="s">
        <v>138</v>
      </c>
      <c r="CM49" s="1" t="s">
        <v>138</v>
      </c>
      <c r="CN49" s="1" t="s">
        <v>139</v>
      </c>
      <c r="CO49" s="1" t="s">
        <v>139</v>
      </c>
      <c r="CP49" s="1" t="s">
        <v>139</v>
      </c>
      <c r="CQ49" s="1" t="s">
        <v>139</v>
      </c>
      <c r="CR49" s="1" t="s">
        <v>138</v>
      </c>
      <c r="CS49" s="1" t="s">
        <v>138</v>
      </c>
      <c r="CT49" s="1" t="s">
        <v>138</v>
      </c>
      <c r="CU49" s="1" t="s">
        <v>139</v>
      </c>
      <c r="CW49" s="1" t="s">
        <v>138</v>
      </c>
      <c r="CX49" s="1" t="s">
        <v>138</v>
      </c>
      <c r="CY49" s="1" t="s">
        <v>138</v>
      </c>
      <c r="CZ49" s="1" t="s">
        <v>138</v>
      </c>
      <c r="DA49" s="1" t="s">
        <v>138</v>
      </c>
      <c r="DB49" s="1" t="s">
        <v>138</v>
      </c>
      <c r="DC49" s="1" t="s">
        <v>138</v>
      </c>
      <c r="DF49" s="1" t="s">
        <v>139</v>
      </c>
      <c r="DG49" s="1" t="s">
        <v>139</v>
      </c>
      <c r="DH49" s="1" t="s">
        <v>139</v>
      </c>
      <c r="DI49" s="1" t="s">
        <v>138</v>
      </c>
      <c r="DJ49" s="1" t="s">
        <v>138</v>
      </c>
      <c r="DK49" s="1" t="s">
        <v>138</v>
      </c>
      <c r="DL49" s="1" t="s">
        <v>138</v>
      </c>
      <c r="DM49" s="1" t="s">
        <v>138</v>
      </c>
      <c r="DN49" s="1" t="s">
        <v>138</v>
      </c>
      <c r="DO49" s="1" t="s">
        <v>138</v>
      </c>
      <c r="DP49" s="1" t="s">
        <v>138</v>
      </c>
      <c r="DQ49" s="1" t="s">
        <v>365</v>
      </c>
      <c r="DR49" s="1" t="s">
        <v>138</v>
      </c>
      <c r="DS49" s="1" t="s">
        <v>228</v>
      </c>
      <c r="DT49" s="1" t="s">
        <v>138</v>
      </c>
      <c r="DU49" s="1" t="s">
        <v>366</v>
      </c>
      <c r="DV49" s="1" t="s">
        <v>610</v>
      </c>
      <c r="DW49" s="1" t="s">
        <v>138</v>
      </c>
      <c r="DX49" s="1" t="s">
        <v>165</v>
      </c>
      <c r="DY49" s="1" t="s">
        <v>611</v>
      </c>
      <c r="DZ49" s="1" t="s">
        <v>612</v>
      </c>
      <c r="EA49" s="1" t="s">
        <v>613</v>
      </c>
    </row>
    <row r="50" spans="1:131" ht="12.75" hidden="1" x14ac:dyDescent="0.2">
      <c r="A50" s="1" t="s">
        <v>614</v>
      </c>
      <c r="B50" s="1" t="s">
        <v>615</v>
      </c>
      <c r="C50" s="1" t="s">
        <v>133</v>
      </c>
      <c r="D50" s="1" t="s">
        <v>183</v>
      </c>
      <c r="E50" s="1" t="s">
        <v>608</v>
      </c>
      <c r="F50" s="1" t="s">
        <v>616</v>
      </c>
      <c r="G50" s="1" t="s">
        <v>356</v>
      </c>
      <c r="H50" s="1" t="s">
        <v>202</v>
      </c>
      <c r="I50" s="1" t="s">
        <v>433</v>
      </c>
      <c r="J50" s="1" t="s">
        <v>138</v>
      </c>
      <c r="L50" s="1" t="s">
        <v>344</v>
      </c>
      <c r="M50" s="1" t="s">
        <v>138</v>
      </c>
      <c r="O50" s="1" t="s">
        <v>204</v>
      </c>
      <c r="P50" s="1" t="s">
        <v>205</v>
      </c>
      <c r="Q50" s="1" t="s">
        <v>173</v>
      </c>
      <c r="R50" s="1" t="s">
        <v>140</v>
      </c>
      <c r="S50" s="1" t="s">
        <v>139</v>
      </c>
      <c r="T50" s="1" t="s">
        <v>394</v>
      </c>
      <c r="U50" s="1" t="s">
        <v>143</v>
      </c>
      <c r="V50" s="1" t="s">
        <v>144</v>
      </c>
      <c r="W50" s="1" t="s">
        <v>358</v>
      </c>
      <c r="X50" s="1" t="s">
        <v>209</v>
      </c>
      <c r="Y50" s="1" t="s">
        <v>291</v>
      </c>
      <c r="Z50" s="1" t="s">
        <v>211</v>
      </c>
      <c r="AA50" s="1" t="s">
        <v>143</v>
      </c>
      <c r="AB50" s="1" t="s">
        <v>138</v>
      </c>
      <c r="AD50" s="1" t="s">
        <v>617</v>
      </c>
      <c r="AE50" s="1" t="s">
        <v>346</v>
      </c>
      <c r="AF50" s="1" t="s">
        <v>215</v>
      </c>
      <c r="AH50" s="1" t="s">
        <v>148</v>
      </c>
      <c r="AL50" s="1" t="s">
        <v>216</v>
      </c>
      <c r="AM50" s="1" t="s">
        <v>321</v>
      </c>
      <c r="AO50" s="1" t="s">
        <v>217</v>
      </c>
      <c r="AS50" s="1" t="s">
        <v>139</v>
      </c>
      <c r="AT50" s="1" t="s">
        <v>480</v>
      </c>
      <c r="AU50" s="1" t="s">
        <v>244</v>
      </c>
      <c r="AW50" s="1" t="s">
        <v>138</v>
      </c>
      <c r="AY50" s="1" t="s">
        <v>347</v>
      </c>
      <c r="AZ50" s="1" t="s">
        <v>618</v>
      </c>
      <c r="BB50" s="1" t="s">
        <v>347</v>
      </c>
      <c r="BF50" s="1" t="s">
        <v>619</v>
      </c>
      <c r="BG50" s="1" t="s">
        <v>324</v>
      </c>
      <c r="BH50" s="1" t="s">
        <v>138</v>
      </c>
      <c r="BI50" s="1" t="s">
        <v>153</v>
      </c>
      <c r="BL50" s="1" t="s">
        <v>154</v>
      </c>
      <c r="BM50" s="1" t="s">
        <v>223</v>
      </c>
      <c r="BN50" s="1" t="s">
        <v>156</v>
      </c>
      <c r="BO50" s="1" t="s">
        <v>139</v>
      </c>
      <c r="BP50" s="1" t="s">
        <v>138</v>
      </c>
      <c r="BQ50" s="1" t="s">
        <v>157</v>
      </c>
      <c r="BR50" s="1" t="s">
        <v>282</v>
      </c>
      <c r="BS50" s="1" t="s">
        <v>154</v>
      </c>
      <c r="BT50" s="1" t="s">
        <v>138</v>
      </c>
      <c r="BU50" s="1" t="s">
        <v>139</v>
      </c>
      <c r="BV50" s="1" t="s">
        <v>139</v>
      </c>
      <c r="BW50" s="1" t="s">
        <v>186</v>
      </c>
      <c r="BX50" s="1" t="s">
        <v>139</v>
      </c>
      <c r="BY50" s="1" t="s">
        <v>302</v>
      </c>
      <c r="BZ50" s="1" t="s">
        <v>249</v>
      </c>
      <c r="CA50" s="1" t="s">
        <v>162</v>
      </c>
      <c r="CC50" s="1" t="s">
        <v>139</v>
      </c>
      <c r="CD50" s="1" t="s">
        <v>139</v>
      </c>
      <c r="CF50" s="1" t="s">
        <v>139</v>
      </c>
      <c r="CJ50" s="1" t="s">
        <v>138</v>
      </c>
      <c r="CK50" s="1" t="s">
        <v>138</v>
      </c>
      <c r="CL50" s="1" t="s">
        <v>138</v>
      </c>
      <c r="CM50" s="1" t="s">
        <v>138</v>
      </c>
      <c r="CN50" s="1" t="s">
        <v>138</v>
      </c>
      <c r="CO50" s="1" t="s">
        <v>138</v>
      </c>
      <c r="CP50" s="1" t="s">
        <v>138</v>
      </c>
      <c r="CQ50" s="1" t="s">
        <v>138</v>
      </c>
      <c r="CR50" s="1" t="s">
        <v>138</v>
      </c>
      <c r="CS50" s="1" t="s">
        <v>138</v>
      </c>
      <c r="CT50" s="1" t="s">
        <v>138</v>
      </c>
      <c r="CU50" s="1" t="s">
        <v>138</v>
      </c>
      <c r="CV50" s="1" t="s">
        <v>138</v>
      </c>
      <c r="CW50" s="1" t="s">
        <v>138</v>
      </c>
      <c r="CX50" s="1" t="s">
        <v>138</v>
      </c>
      <c r="CY50" s="1" t="s">
        <v>138</v>
      </c>
      <c r="CZ50" s="1" t="s">
        <v>139</v>
      </c>
      <c r="DA50" s="1" t="s">
        <v>138</v>
      </c>
      <c r="DB50" s="1" t="s">
        <v>138</v>
      </c>
      <c r="DC50" s="1" t="s">
        <v>138</v>
      </c>
      <c r="DF50" s="1" t="s">
        <v>139</v>
      </c>
      <c r="DG50" s="1" t="s">
        <v>138</v>
      </c>
      <c r="DH50" s="1" t="s">
        <v>138</v>
      </c>
      <c r="DI50" s="1" t="s">
        <v>138</v>
      </c>
      <c r="DJ50" s="1" t="s">
        <v>138</v>
      </c>
      <c r="DK50" s="1" t="s">
        <v>138</v>
      </c>
      <c r="DL50" s="1" t="s">
        <v>138</v>
      </c>
      <c r="DM50" s="1" t="s">
        <v>138</v>
      </c>
      <c r="DN50" s="1" t="s">
        <v>138</v>
      </c>
      <c r="DO50" s="1" t="s">
        <v>138</v>
      </c>
      <c r="DP50" s="1" t="s">
        <v>138</v>
      </c>
      <c r="DQ50" s="1" t="s">
        <v>250</v>
      </c>
      <c r="DR50" s="1" t="s">
        <v>139</v>
      </c>
      <c r="DS50" s="1" t="s">
        <v>620</v>
      </c>
      <c r="DT50" s="1" t="s">
        <v>138</v>
      </c>
      <c r="DV50" s="1" t="s">
        <v>440</v>
      </c>
      <c r="DW50" s="1" t="s">
        <v>138</v>
      </c>
      <c r="DX50" s="1" t="s">
        <v>165</v>
      </c>
      <c r="DY50" s="1" t="s">
        <v>621</v>
      </c>
      <c r="DZ50" s="1" t="s">
        <v>622</v>
      </c>
      <c r="EA50" s="1" t="s">
        <v>623</v>
      </c>
    </row>
    <row r="51" spans="1:131" ht="12.75" hidden="1" x14ac:dyDescent="0.2">
      <c r="A51" s="1" t="s">
        <v>624</v>
      </c>
      <c r="B51" s="1" t="s">
        <v>625</v>
      </c>
      <c r="C51" s="1" t="s">
        <v>259</v>
      </c>
      <c r="D51" s="1" t="s">
        <v>236</v>
      </c>
      <c r="E51" s="1" t="s">
        <v>135</v>
      </c>
      <c r="F51" s="1">
        <v>10</v>
      </c>
      <c r="G51" s="1" t="s">
        <v>548</v>
      </c>
      <c r="H51" s="1" t="s">
        <v>549</v>
      </c>
      <c r="I51" s="1" t="s">
        <v>172</v>
      </c>
      <c r="J51" s="1" t="s">
        <v>138</v>
      </c>
      <c r="M51" s="1" t="s">
        <v>138</v>
      </c>
      <c r="O51" s="1" t="s">
        <v>204</v>
      </c>
      <c r="P51" s="1" t="s">
        <v>551</v>
      </c>
      <c r="Q51" s="1" t="s">
        <v>173</v>
      </c>
      <c r="R51" s="1" t="s">
        <v>138</v>
      </c>
      <c r="S51" s="1" t="s">
        <v>138</v>
      </c>
      <c r="U51" s="1" t="s">
        <v>266</v>
      </c>
      <c r="V51" s="1" t="s">
        <v>240</v>
      </c>
      <c r="W51" s="1" t="s">
        <v>358</v>
      </c>
      <c r="X51" s="1" t="s">
        <v>280</v>
      </c>
      <c r="Y51" s="1" t="s">
        <v>291</v>
      </c>
      <c r="Z51" s="1" t="s">
        <v>211</v>
      </c>
      <c r="AA51" s="1" t="s">
        <v>212</v>
      </c>
      <c r="AB51" s="1" t="s">
        <v>138</v>
      </c>
      <c r="AC51" s="1" t="s">
        <v>626</v>
      </c>
      <c r="AD51" s="1" t="s">
        <v>147</v>
      </c>
      <c r="AE51" s="1" t="s">
        <v>346</v>
      </c>
      <c r="AF51" s="1" t="s">
        <v>215</v>
      </c>
      <c r="AG51" s="1" t="s">
        <v>346</v>
      </c>
      <c r="AH51" s="1" t="s">
        <v>215</v>
      </c>
      <c r="AI51" s="1" t="s">
        <v>346</v>
      </c>
      <c r="AL51" s="1" t="s">
        <v>435</v>
      </c>
      <c r="AM51" s="1" t="s">
        <v>321</v>
      </c>
      <c r="AN51" s="1" t="s">
        <v>242</v>
      </c>
      <c r="AO51" s="1" t="s">
        <v>242</v>
      </c>
      <c r="AP51" s="1" t="s">
        <v>242</v>
      </c>
      <c r="AS51" s="1" t="s">
        <v>139</v>
      </c>
      <c r="AT51" s="1" t="s">
        <v>243</v>
      </c>
      <c r="AU51" s="1" t="s">
        <v>219</v>
      </c>
      <c r="AV51" s="1" t="s">
        <v>138</v>
      </c>
      <c r="AW51" s="1" t="s">
        <v>139</v>
      </c>
      <c r="AY51" s="1" t="s">
        <v>220</v>
      </c>
      <c r="AZ51" s="1" t="s">
        <v>220</v>
      </c>
      <c r="BA51" s="1" t="s">
        <v>220</v>
      </c>
      <c r="BB51" s="1" t="s">
        <v>220</v>
      </c>
      <c r="BC51" s="1" t="s">
        <v>220</v>
      </c>
      <c r="BF51" s="1" t="s">
        <v>221</v>
      </c>
      <c r="BG51" s="1" t="s">
        <v>222</v>
      </c>
      <c r="BH51" s="1" t="s">
        <v>138</v>
      </c>
      <c r="BI51" s="1" t="s">
        <v>582</v>
      </c>
      <c r="BL51" s="1" t="s">
        <v>554</v>
      </c>
      <c r="BM51" s="1" t="s">
        <v>474</v>
      </c>
      <c r="BN51" s="1" t="s">
        <v>337</v>
      </c>
      <c r="BO51" s="1" t="s">
        <v>138</v>
      </c>
      <c r="BP51" s="1" t="s">
        <v>138</v>
      </c>
      <c r="BR51" s="1" t="s">
        <v>282</v>
      </c>
      <c r="BS51" s="1" t="s">
        <v>439</v>
      </c>
      <c r="BT51" s="1" t="s">
        <v>139</v>
      </c>
      <c r="BU51" s="1" t="s">
        <v>139</v>
      </c>
      <c r="BV51" s="1" t="s">
        <v>139</v>
      </c>
      <c r="BW51" s="1" t="s">
        <v>482</v>
      </c>
      <c r="BY51" s="1" t="s">
        <v>160</v>
      </c>
      <c r="BZ51" s="1" t="s">
        <v>572</v>
      </c>
      <c r="CA51" s="1" t="s">
        <v>162</v>
      </c>
      <c r="CC51" s="1" t="s">
        <v>139</v>
      </c>
      <c r="CD51" s="1" t="s">
        <v>139</v>
      </c>
      <c r="CG51" s="1" t="s">
        <v>139</v>
      </c>
      <c r="CJ51" s="1" t="s">
        <v>138</v>
      </c>
      <c r="CK51" s="1" t="s">
        <v>139</v>
      </c>
      <c r="CL51" s="1" t="s">
        <v>139</v>
      </c>
      <c r="CM51" s="1" t="s">
        <v>139</v>
      </c>
      <c r="CN51" s="1" t="s">
        <v>139</v>
      </c>
      <c r="CO51" s="1" t="s">
        <v>139</v>
      </c>
      <c r="CP51" s="1" t="s">
        <v>139</v>
      </c>
      <c r="CQ51" s="1" t="s">
        <v>139</v>
      </c>
      <c r="CR51" s="1" t="s">
        <v>138</v>
      </c>
      <c r="CT51" s="1" t="s">
        <v>139</v>
      </c>
      <c r="CU51" s="1" t="s">
        <v>139</v>
      </c>
      <c r="CV51" s="1" t="s">
        <v>138</v>
      </c>
      <c r="CW51" s="1" t="s">
        <v>138</v>
      </c>
      <c r="CX51" s="1" t="s">
        <v>138</v>
      </c>
      <c r="CY51" s="1" t="s">
        <v>138</v>
      </c>
      <c r="CZ51" s="1" t="s">
        <v>138</v>
      </c>
      <c r="DA51" s="1" t="s">
        <v>138</v>
      </c>
      <c r="DB51" s="1" t="s">
        <v>138</v>
      </c>
      <c r="DC51" s="1" t="s">
        <v>138</v>
      </c>
      <c r="DF51" s="1" t="s">
        <v>139</v>
      </c>
      <c r="DG51" s="1" t="s">
        <v>139</v>
      </c>
      <c r="DH51" s="1" t="s">
        <v>139</v>
      </c>
      <c r="DI51" s="1" t="s">
        <v>138</v>
      </c>
      <c r="DJ51" s="1" t="s">
        <v>138</v>
      </c>
      <c r="DK51" s="1" t="s">
        <v>138</v>
      </c>
      <c r="DL51" s="1" t="s">
        <v>138</v>
      </c>
      <c r="DM51" s="1" t="s">
        <v>138</v>
      </c>
      <c r="DN51" s="1" t="s">
        <v>138</v>
      </c>
      <c r="DO51" s="1" t="s">
        <v>138</v>
      </c>
      <c r="DP51" s="1" t="s">
        <v>138</v>
      </c>
      <c r="DQ51" s="1" t="s">
        <v>163</v>
      </c>
      <c r="DR51" s="1" t="s">
        <v>138</v>
      </c>
      <c r="DS51" s="1" t="s">
        <v>228</v>
      </c>
      <c r="DT51" s="1" t="s">
        <v>139</v>
      </c>
      <c r="DU51" s="1" t="s">
        <v>304</v>
      </c>
      <c r="DV51" s="1" t="s">
        <v>338</v>
      </c>
      <c r="DW51" s="1" t="s">
        <v>138</v>
      </c>
      <c r="DX51" s="1" t="s">
        <v>165</v>
      </c>
      <c r="DY51" s="1" t="s">
        <v>627</v>
      </c>
      <c r="DZ51" s="1" t="s">
        <v>484</v>
      </c>
      <c r="EA51" s="1" t="s">
        <v>628</v>
      </c>
    </row>
    <row r="52" spans="1:131" ht="12.75" hidden="1" x14ac:dyDescent="0.2">
      <c r="A52" s="1" t="s">
        <v>629</v>
      </c>
      <c r="B52" s="1" t="s">
        <v>630</v>
      </c>
      <c r="C52" s="1" t="s">
        <v>259</v>
      </c>
      <c r="D52" s="1" t="s">
        <v>236</v>
      </c>
      <c r="E52" s="1" t="s">
        <v>260</v>
      </c>
      <c r="F52" s="1" t="s">
        <v>631</v>
      </c>
      <c r="G52" s="1" t="s">
        <v>262</v>
      </c>
      <c r="H52" s="1" t="s">
        <v>549</v>
      </c>
      <c r="I52" s="1" t="s">
        <v>137</v>
      </c>
      <c r="J52" s="1" t="s">
        <v>138</v>
      </c>
      <c r="M52" s="1" t="s">
        <v>138</v>
      </c>
      <c r="O52" s="1" t="s">
        <v>204</v>
      </c>
      <c r="P52" s="1" t="s">
        <v>551</v>
      </c>
      <c r="Q52" s="1" t="s">
        <v>173</v>
      </c>
      <c r="R52" s="1" t="s">
        <v>138</v>
      </c>
      <c r="S52" s="1" t="s">
        <v>139</v>
      </c>
      <c r="U52" s="1" t="s">
        <v>266</v>
      </c>
      <c r="V52" s="1" t="s">
        <v>208</v>
      </c>
      <c r="W52" s="1" t="s">
        <v>240</v>
      </c>
      <c r="X52" s="1" t="s">
        <v>209</v>
      </c>
      <c r="Y52" s="1" t="s">
        <v>406</v>
      </c>
      <c r="Z52" s="1" t="s">
        <v>211</v>
      </c>
      <c r="AA52" s="1" t="s">
        <v>266</v>
      </c>
      <c r="AB52" s="1" t="s">
        <v>138</v>
      </c>
      <c r="AC52" s="1" t="s">
        <v>241</v>
      </c>
      <c r="AD52" s="1" t="s">
        <v>147</v>
      </c>
      <c r="AE52" s="1" t="s">
        <v>215</v>
      </c>
      <c r="AF52" s="1" t="s">
        <v>215</v>
      </c>
      <c r="AG52" s="1" t="s">
        <v>175</v>
      </c>
      <c r="AH52" s="1" t="s">
        <v>175</v>
      </c>
      <c r="AI52" s="1" t="s">
        <v>175</v>
      </c>
      <c r="AL52" s="1" t="s">
        <v>321</v>
      </c>
      <c r="AM52" s="1" t="s">
        <v>242</v>
      </c>
      <c r="AN52" s="1" t="s">
        <v>242</v>
      </c>
      <c r="AO52" s="1" t="s">
        <v>268</v>
      </c>
      <c r="AP52" s="1" t="s">
        <v>268</v>
      </c>
      <c r="AS52" s="1" t="s">
        <v>139</v>
      </c>
      <c r="AT52" s="1" t="s">
        <v>149</v>
      </c>
      <c r="AU52" s="1" t="s">
        <v>219</v>
      </c>
      <c r="AV52" s="1" t="s">
        <v>139</v>
      </c>
      <c r="AW52" s="1" t="s">
        <v>138</v>
      </c>
      <c r="AY52" s="1" t="s">
        <v>220</v>
      </c>
      <c r="AZ52" s="1" t="s">
        <v>220</v>
      </c>
      <c r="BA52" s="1" t="s">
        <v>220</v>
      </c>
      <c r="BB52" s="1" t="s">
        <v>220</v>
      </c>
      <c r="BC52" s="1" t="s">
        <v>220</v>
      </c>
      <c r="BD52" s="1" t="s">
        <v>220</v>
      </c>
      <c r="BF52" s="1" t="s">
        <v>221</v>
      </c>
      <c r="BG52" s="1" t="s">
        <v>222</v>
      </c>
      <c r="BH52" s="1" t="s">
        <v>138</v>
      </c>
      <c r="BI52" s="1" t="s">
        <v>438</v>
      </c>
      <c r="BK52" s="1" t="s">
        <v>632</v>
      </c>
      <c r="BL52" s="1" t="s">
        <v>554</v>
      </c>
      <c r="BM52" s="1" t="s">
        <v>474</v>
      </c>
      <c r="BN52" s="1" t="s">
        <v>156</v>
      </c>
      <c r="BO52" s="1" t="s">
        <v>138</v>
      </c>
      <c r="BP52" s="1" t="s">
        <v>138</v>
      </c>
      <c r="BS52" s="1" t="s">
        <v>473</v>
      </c>
      <c r="BT52" s="1" t="s">
        <v>139</v>
      </c>
      <c r="BU52" s="1" t="s">
        <v>139</v>
      </c>
      <c r="BV52" s="1" t="s">
        <v>139</v>
      </c>
      <c r="BW52" s="1" t="s">
        <v>633</v>
      </c>
      <c r="BX52" s="1" t="s">
        <v>138</v>
      </c>
      <c r="BY52" s="1" t="s">
        <v>160</v>
      </c>
      <c r="BZ52" s="1" t="s">
        <v>226</v>
      </c>
      <c r="CA52" s="1" t="s">
        <v>162</v>
      </c>
      <c r="CB52" s="1" t="s">
        <v>139</v>
      </c>
      <c r="CC52" s="1" t="s">
        <v>139</v>
      </c>
      <c r="CE52" s="1" t="s">
        <v>139</v>
      </c>
      <c r="CF52" s="1" t="s">
        <v>139</v>
      </c>
      <c r="CG52" s="1" t="s">
        <v>139</v>
      </c>
      <c r="CJ52" s="1" t="s">
        <v>139</v>
      </c>
      <c r="CK52" s="1" t="s">
        <v>139</v>
      </c>
      <c r="CL52" s="1" t="s">
        <v>138</v>
      </c>
      <c r="CM52" s="1" t="s">
        <v>138</v>
      </c>
      <c r="CN52" s="1" t="s">
        <v>138</v>
      </c>
      <c r="CO52" s="1" t="s">
        <v>138</v>
      </c>
      <c r="CP52" s="1" t="s">
        <v>138</v>
      </c>
      <c r="CR52" s="1" t="s">
        <v>138</v>
      </c>
      <c r="CS52" s="1" t="s">
        <v>138</v>
      </c>
      <c r="CT52" s="1" t="s">
        <v>139</v>
      </c>
      <c r="CU52" s="1" t="s">
        <v>139</v>
      </c>
      <c r="CV52" s="1" t="s">
        <v>138</v>
      </c>
      <c r="CW52" s="1" t="s">
        <v>138</v>
      </c>
      <c r="CX52" s="1" t="s">
        <v>138</v>
      </c>
      <c r="CY52" s="1" t="s">
        <v>138</v>
      </c>
      <c r="CZ52" s="1" t="s">
        <v>138</v>
      </c>
      <c r="DA52" s="1" t="s">
        <v>138</v>
      </c>
      <c r="DB52" s="1" t="s">
        <v>138</v>
      </c>
      <c r="DC52" s="1" t="s">
        <v>138</v>
      </c>
      <c r="DF52" s="1" t="s">
        <v>139</v>
      </c>
      <c r="DG52" s="1" t="s">
        <v>139</v>
      </c>
      <c r="DH52" s="1" t="s">
        <v>139</v>
      </c>
      <c r="DI52" s="1" t="s">
        <v>138</v>
      </c>
      <c r="DJ52" s="1" t="s">
        <v>138</v>
      </c>
      <c r="DK52" s="1" t="s">
        <v>138</v>
      </c>
      <c r="DL52" s="1" t="s">
        <v>138</v>
      </c>
      <c r="DM52" s="1" t="s">
        <v>138</v>
      </c>
      <c r="DN52" s="1" t="s">
        <v>138</v>
      </c>
      <c r="DO52" s="1" t="s">
        <v>138</v>
      </c>
      <c r="DQ52" s="1" t="s">
        <v>250</v>
      </c>
      <c r="DR52" s="1" t="s">
        <v>138</v>
      </c>
      <c r="DS52" s="1" t="s">
        <v>228</v>
      </c>
      <c r="DT52" s="1" t="s">
        <v>138</v>
      </c>
      <c r="DV52" s="1" t="s">
        <v>284</v>
      </c>
      <c r="DW52" s="1" t="s">
        <v>138</v>
      </c>
      <c r="DX52" s="1" t="s">
        <v>253</v>
      </c>
      <c r="DY52" s="1" t="s">
        <v>634</v>
      </c>
      <c r="DZ52" s="1" t="s">
        <v>635</v>
      </c>
      <c r="EA52" s="1" t="s">
        <v>636</v>
      </c>
    </row>
    <row r="53" spans="1:131" ht="12.75" hidden="1" x14ac:dyDescent="0.2">
      <c r="A53" s="1" t="s">
        <v>637</v>
      </c>
      <c r="B53" s="1" t="s">
        <v>638</v>
      </c>
      <c r="C53" s="1" t="s">
        <v>259</v>
      </c>
      <c r="D53" s="1" t="s">
        <v>183</v>
      </c>
      <c r="E53" s="1" t="s">
        <v>135</v>
      </c>
      <c r="F53" s="1">
        <v>30</v>
      </c>
      <c r="G53" s="1" t="s">
        <v>639</v>
      </c>
      <c r="H53" s="1" t="s">
        <v>549</v>
      </c>
      <c r="I53" s="1" t="s">
        <v>172</v>
      </c>
      <c r="J53" s="1" t="s">
        <v>138</v>
      </c>
      <c r="L53" s="1" t="s">
        <v>639</v>
      </c>
      <c r="M53" s="1" t="s">
        <v>138</v>
      </c>
      <c r="O53" s="1" t="s">
        <v>204</v>
      </c>
      <c r="P53" s="1" t="s">
        <v>551</v>
      </c>
      <c r="Q53" s="1" t="s">
        <v>173</v>
      </c>
      <c r="R53" s="1" t="s">
        <v>138</v>
      </c>
      <c r="S53" s="1" t="s">
        <v>139</v>
      </c>
      <c r="U53" s="1" t="s">
        <v>207</v>
      </c>
      <c r="V53" s="1" t="s">
        <v>144</v>
      </c>
      <c r="W53" s="1" t="s">
        <v>208</v>
      </c>
      <c r="X53" s="1" t="s">
        <v>280</v>
      </c>
      <c r="Y53" s="1" t="s">
        <v>640</v>
      </c>
      <c r="Z53" s="1" t="s">
        <v>211</v>
      </c>
      <c r="AA53" s="1" t="s">
        <v>207</v>
      </c>
      <c r="AB53" s="1" t="s">
        <v>138</v>
      </c>
      <c r="AC53" s="1" t="s">
        <v>626</v>
      </c>
      <c r="AD53" s="1" t="s">
        <v>147</v>
      </c>
      <c r="AE53" s="1" t="s">
        <v>148</v>
      </c>
      <c r="AF53" s="1" t="s">
        <v>346</v>
      </c>
      <c r="AG53" s="1" t="s">
        <v>346</v>
      </c>
      <c r="AH53" s="1" t="s">
        <v>215</v>
      </c>
      <c r="AI53" s="1" t="s">
        <v>215</v>
      </c>
      <c r="AL53" s="1" t="s">
        <v>435</v>
      </c>
      <c r="AM53" s="1" t="s">
        <v>321</v>
      </c>
      <c r="AN53" s="1" t="s">
        <v>216</v>
      </c>
      <c r="AO53" s="1" t="s">
        <v>216</v>
      </c>
      <c r="AP53" s="1" t="s">
        <v>216</v>
      </c>
      <c r="AS53" s="1" t="s">
        <v>139</v>
      </c>
      <c r="AT53" s="1" t="s">
        <v>218</v>
      </c>
      <c r="AU53" s="1" t="s">
        <v>244</v>
      </c>
      <c r="AV53" s="1" t="s">
        <v>138</v>
      </c>
      <c r="AW53" s="1" t="s">
        <v>139</v>
      </c>
      <c r="AY53" s="1" t="s">
        <v>220</v>
      </c>
      <c r="AZ53" s="1" t="s">
        <v>220</v>
      </c>
      <c r="BA53" s="1" t="s">
        <v>220</v>
      </c>
      <c r="BB53" s="1" t="s">
        <v>220</v>
      </c>
      <c r="BC53" s="1" t="s">
        <v>220</v>
      </c>
      <c r="BF53" s="1" t="s">
        <v>336</v>
      </c>
      <c r="BG53" s="1" t="s">
        <v>222</v>
      </c>
      <c r="BH53" s="1" t="s">
        <v>138</v>
      </c>
      <c r="BI53" s="1" t="s">
        <v>438</v>
      </c>
      <c r="BL53" s="1" t="s">
        <v>554</v>
      </c>
      <c r="BM53" s="1" t="s">
        <v>474</v>
      </c>
      <c r="BN53" s="1" t="s">
        <v>337</v>
      </c>
      <c r="BO53" s="1" t="s">
        <v>138</v>
      </c>
      <c r="BP53" s="1" t="s">
        <v>138</v>
      </c>
      <c r="BR53" s="1" t="s">
        <v>282</v>
      </c>
      <c r="BS53" s="1" t="s">
        <v>554</v>
      </c>
      <c r="BT53" s="1" t="s">
        <v>139</v>
      </c>
      <c r="BU53" s="1" t="s">
        <v>139</v>
      </c>
      <c r="BV53" s="1" t="s">
        <v>139</v>
      </c>
      <c r="BW53" s="1" t="s">
        <v>272</v>
      </c>
      <c r="BX53" s="1" t="s">
        <v>139</v>
      </c>
      <c r="BY53" s="1" t="s">
        <v>160</v>
      </c>
      <c r="BZ53" s="1" t="s">
        <v>572</v>
      </c>
      <c r="CA53" s="1" t="s">
        <v>162</v>
      </c>
      <c r="CC53" s="1" t="s">
        <v>139</v>
      </c>
      <c r="CD53" s="1" t="s">
        <v>139</v>
      </c>
      <c r="CJ53" s="1" t="s">
        <v>139</v>
      </c>
      <c r="CK53" s="1" t="s">
        <v>139</v>
      </c>
      <c r="CL53" s="1" t="s">
        <v>138</v>
      </c>
      <c r="CN53" s="1" t="s">
        <v>139</v>
      </c>
      <c r="CO53" s="1" t="s">
        <v>139</v>
      </c>
      <c r="CP53" s="1" t="s">
        <v>139</v>
      </c>
      <c r="CQ53" s="1" t="s">
        <v>139</v>
      </c>
      <c r="CR53" s="1" t="s">
        <v>138</v>
      </c>
      <c r="CT53" s="1" t="s">
        <v>138</v>
      </c>
      <c r="CU53" s="1" t="s">
        <v>138</v>
      </c>
      <c r="CV53" s="1" t="s">
        <v>138</v>
      </c>
      <c r="CW53" s="1" t="s">
        <v>138</v>
      </c>
      <c r="CX53" s="1" t="s">
        <v>138</v>
      </c>
      <c r="CY53" s="1" t="s">
        <v>138</v>
      </c>
      <c r="CZ53" s="1" t="s">
        <v>138</v>
      </c>
      <c r="DA53" s="1" t="s">
        <v>138</v>
      </c>
      <c r="DB53" s="1" t="s">
        <v>138</v>
      </c>
      <c r="DC53" s="1" t="s">
        <v>138</v>
      </c>
      <c r="DF53" s="1" t="s">
        <v>139</v>
      </c>
      <c r="DG53" s="1" t="s">
        <v>138</v>
      </c>
      <c r="DH53" s="1" t="s">
        <v>138</v>
      </c>
      <c r="DI53" s="1" t="s">
        <v>138</v>
      </c>
      <c r="DJ53" s="1" t="s">
        <v>138</v>
      </c>
      <c r="DK53" s="1" t="s">
        <v>138</v>
      </c>
      <c r="DL53" s="1" t="s">
        <v>138</v>
      </c>
      <c r="DM53" s="1" t="s">
        <v>138</v>
      </c>
      <c r="DN53" s="1" t="s">
        <v>138</v>
      </c>
      <c r="DO53" s="1" t="s">
        <v>138</v>
      </c>
      <c r="DP53" s="1" t="s">
        <v>138</v>
      </c>
      <c r="DQ53" s="1" t="s">
        <v>163</v>
      </c>
      <c r="DR53" s="1" t="s">
        <v>138</v>
      </c>
      <c r="DS53" s="1" t="s">
        <v>228</v>
      </c>
      <c r="DT53" s="1" t="s">
        <v>138</v>
      </c>
      <c r="DV53" s="1" t="s">
        <v>610</v>
      </c>
      <c r="DW53" s="1" t="s">
        <v>138</v>
      </c>
      <c r="DX53" s="1" t="s">
        <v>165</v>
      </c>
      <c r="DY53" s="1" t="s">
        <v>641</v>
      </c>
      <c r="DZ53" s="1" t="s">
        <v>642</v>
      </c>
      <c r="EA53" s="1" t="s">
        <v>643</v>
      </c>
    </row>
    <row r="54" spans="1:131" ht="12.75" hidden="1" x14ac:dyDescent="0.2">
      <c r="A54" s="1" t="s">
        <v>644</v>
      </c>
      <c r="B54" s="1" t="s">
        <v>645</v>
      </c>
      <c r="C54" s="1" t="s">
        <v>133</v>
      </c>
      <c r="D54" s="1" t="s">
        <v>236</v>
      </c>
      <c r="E54" s="1" t="s">
        <v>260</v>
      </c>
      <c r="F54" s="1" t="s">
        <v>646</v>
      </c>
      <c r="G54" s="1" t="s">
        <v>262</v>
      </c>
      <c r="H54" s="1" t="s">
        <v>549</v>
      </c>
      <c r="I54" s="1" t="s">
        <v>137</v>
      </c>
      <c r="J54" s="1" t="s">
        <v>138</v>
      </c>
      <c r="M54" s="1" t="s">
        <v>138</v>
      </c>
      <c r="O54" s="1" t="s">
        <v>204</v>
      </c>
      <c r="P54" s="1" t="s">
        <v>551</v>
      </c>
      <c r="Q54" s="1" t="s">
        <v>173</v>
      </c>
      <c r="S54" s="1" t="s">
        <v>138</v>
      </c>
      <c r="U54" s="1" t="s">
        <v>143</v>
      </c>
      <c r="V54" s="1" t="s">
        <v>240</v>
      </c>
      <c r="W54" s="1" t="s">
        <v>240</v>
      </c>
      <c r="X54" s="1" t="s">
        <v>209</v>
      </c>
      <c r="Y54" s="1" t="s">
        <v>345</v>
      </c>
      <c r="Z54" s="1" t="s">
        <v>211</v>
      </c>
      <c r="AA54" s="1" t="s">
        <v>266</v>
      </c>
      <c r="AB54" s="1" t="s">
        <v>138</v>
      </c>
      <c r="AC54" s="1" t="s">
        <v>626</v>
      </c>
      <c r="AD54" s="1" t="s">
        <v>147</v>
      </c>
      <c r="AE54" s="1" t="s">
        <v>215</v>
      </c>
      <c r="AF54" s="1" t="s">
        <v>214</v>
      </c>
      <c r="AG54" s="1" t="s">
        <v>175</v>
      </c>
      <c r="AH54" s="1" t="s">
        <v>214</v>
      </c>
      <c r="AI54" s="1" t="s">
        <v>175</v>
      </c>
      <c r="AL54" s="1" t="s">
        <v>268</v>
      </c>
      <c r="AM54" s="1" t="s">
        <v>216</v>
      </c>
      <c r="AN54" s="1" t="s">
        <v>216</v>
      </c>
      <c r="AO54" s="1" t="s">
        <v>268</v>
      </c>
      <c r="AP54" s="1" t="s">
        <v>242</v>
      </c>
      <c r="AS54" s="1" t="s">
        <v>139</v>
      </c>
      <c r="AT54" s="1" t="s">
        <v>149</v>
      </c>
      <c r="AU54" s="1" t="s">
        <v>219</v>
      </c>
      <c r="AV54" s="1" t="s">
        <v>139</v>
      </c>
      <c r="AW54" s="1" t="s">
        <v>138</v>
      </c>
      <c r="AY54" s="1" t="s">
        <v>347</v>
      </c>
      <c r="AZ54" s="1" t="s">
        <v>220</v>
      </c>
      <c r="BA54" s="1" t="s">
        <v>220</v>
      </c>
      <c r="BB54" s="1" t="s">
        <v>220</v>
      </c>
      <c r="BC54" s="1" t="s">
        <v>220</v>
      </c>
      <c r="BF54" s="1" t="s">
        <v>323</v>
      </c>
      <c r="BG54" s="1" t="s">
        <v>246</v>
      </c>
      <c r="BH54" s="1" t="s">
        <v>138</v>
      </c>
      <c r="BI54" s="1" t="s">
        <v>153</v>
      </c>
      <c r="BK54" s="1" t="s">
        <v>325</v>
      </c>
      <c r="BL54" s="1" t="s">
        <v>473</v>
      </c>
      <c r="BM54" s="1" t="s">
        <v>647</v>
      </c>
      <c r="BN54" s="1" t="s">
        <v>337</v>
      </c>
      <c r="BO54" s="1" t="s">
        <v>139</v>
      </c>
      <c r="BP54" s="1" t="s">
        <v>139</v>
      </c>
      <c r="BQ54" s="1" t="s">
        <v>157</v>
      </c>
      <c r="BR54" s="1" t="s">
        <v>363</v>
      </c>
      <c r="BS54" s="1" t="s">
        <v>439</v>
      </c>
      <c r="BT54" s="1" t="s">
        <v>139</v>
      </c>
      <c r="BU54" s="1" t="s">
        <v>139</v>
      </c>
      <c r="BV54" s="1" t="s">
        <v>139</v>
      </c>
      <c r="BW54" s="1" t="s">
        <v>633</v>
      </c>
      <c r="BX54" s="1" t="s">
        <v>139</v>
      </c>
      <c r="BY54" s="1" t="s">
        <v>160</v>
      </c>
      <c r="BZ54" s="1" t="s">
        <v>226</v>
      </c>
      <c r="CA54" s="1" t="s">
        <v>162</v>
      </c>
      <c r="CB54" s="1" t="s">
        <v>139</v>
      </c>
      <c r="CD54" s="1" t="s">
        <v>139</v>
      </c>
      <c r="CE54" s="1" t="s">
        <v>139</v>
      </c>
      <c r="CF54" s="1" t="s">
        <v>139</v>
      </c>
      <c r="CJ54" s="1" t="s">
        <v>139</v>
      </c>
      <c r="CK54" s="1" t="s">
        <v>139</v>
      </c>
      <c r="CL54" s="1" t="s">
        <v>138</v>
      </c>
      <c r="CM54" s="1" t="s">
        <v>138</v>
      </c>
      <c r="CN54" s="1" t="s">
        <v>139</v>
      </c>
      <c r="CO54" s="1" t="s">
        <v>139</v>
      </c>
      <c r="CP54" s="1" t="s">
        <v>139</v>
      </c>
      <c r="CR54" s="1" t="s">
        <v>138</v>
      </c>
      <c r="CS54" s="1" t="s">
        <v>138</v>
      </c>
      <c r="CT54" s="1" t="s">
        <v>139</v>
      </c>
      <c r="CU54" s="1" t="s">
        <v>139</v>
      </c>
      <c r="CV54" s="1" t="s">
        <v>138</v>
      </c>
      <c r="CW54" s="1" t="s">
        <v>138</v>
      </c>
      <c r="CX54" s="1" t="s">
        <v>138</v>
      </c>
      <c r="CY54" s="1" t="s">
        <v>138</v>
      </c>
      <c r="CZ54" s="1" t="s">
        <v>138</v>
      </c>
      <c r="DA54" s="1" t="s">
        <v>139</v>
      </c>
      <c r="DB54" s="1" t="s">
        <v>139</v>
      </c>
      <c r="DF54" s="1" t="s">
        <v>139</v>
      </c>
      <c r="DG54" s="1" t="s">
        <v>139</v>
      </c>
      <c r="DH54" s="1" t="s">
        <v>139</v>
      </c>
      <c r="DI54" s="1" t="s">
        <v>138</v>
      </c>
      <c r="DJ54" s="1" t="s">
        <v>138</v>
      </c>
      <c r="DK54" s="1" t="s">
        <v>138</v>
      </c>
      <c r="DL54" s="1" t="s">
        <v>138</v>
      </c>
      <c r="DM54" s="1" t="s">
        <v>139</v>
      </c>
      <c r="DN54" s="1" t="s">
        <v>139</v>
      </c>
      <c r="DO54" s="1" t="s">
        <v>139</v>
      </c>
      <c r="DQ54" s="1" t="s">
        <v>250</v>
      </c>
      <c r="DR54" s="1" t="s">
        <v>138</v>
      </c>
      <c r="DS54" s="1" t="s">
        <v>228</v>
      </c>
      <c r="DT54" s="1" t="s">
        <v>138</v>
      </c>
      <c r="DV54" s="1" t="s">
        <v>648</v>
      </c>
      <c r="DW54" s="1" t="s">
        <v>138</v>
      </c>
      <c r="DX54" s="1" t="s">
        <v>253</v>
      </c>
      <c r="DY54" s="1" t="s">
        <v>649</v>
      </c>
      <c r="DZ54" s="1" t="s">
        <v>650</v>
      </c>
      <c r="EA54" s="1" t="s">
        <v>651</v>
      </c>
    </row>
    <row r="55" spans="1:131" ht="12.75" hidden="1" x14ac:dyDescent="0.2">
      <c r="A55" s="1" t="s">
        <v>652</v>
      </c>
      <c r="B55" s="1" t="s">
        <v>653</v>
      </c>
      <c r="C55" s="1" t="s">
        <v>133</v>
      </c>
      <c r="D55" s="1" t="s">
        <v>236</v>
      </c>
      <c r="E55" s="1" t="s">
        <v>260</v>
      </c>
      <c r="F55" s="1" t="s">
        <v>654</v>
      </c>
      <c r="G55" s="1" t="s">
        <v>356</v>
      </c>
      <c r="H55" s="1" t="s">
        <v>171</v>
      </c>
      <c r="I55" s="1" t="s">
        <v>433</v>
      </c>
      <c r="J55" s="1" t="s">
        <v>138</v>
      </c>
      <c r="L55" s="1" t="s">
        <v>344</v>
      </c>
      <c r="M55" s="1" t="s">
        <v>138</v>
      </c>
      <c r="O55" s="1" t="s">
        <v>238</v>
      </c>
      <c r="P55" s="1" t="s">
        <v>205</v>
      </c>
      <c r="Q55" s="1" t="s">
        <v>173</v>
      </c>
      <c r="R55" s="1" t="s">
        <v>140</v>
      </c>
      <c r="S55" s="1" t="s">
        <v>139</v>
      </c>
      <c r="T55" s="1" t="s">
        <v>394</v>
      </c>
      <c r="U55" s="1" t="s">
        <v>207</v>
      </c>
      <c r="V55" s="1" t="s">
        <v>279</v>
      </c>
      <c r="W55" s="1" t="s">
        <v>279</v>
      </c>
      <c r="X55" s="1" t="s">
        <v>209</v>
      </c>
      <c r="Y55" s="1" t="s">
        <v>291</v>
      </c>
      <c r="Z55" s="1" t="s">
        <v>211</v>
      </c>
      <c r="AA55" s="1" t="s">
        <v>207</v>
      </c>
      <c r="AB55" s="1" t="s">
        <v>138</v>
      </c>
      <c r="AD55" s="1" t="s">
        <v>617</v>
      </c>
      <c r="AE55" s="1" t="s">
        <v>346</v>
      </c>
      <c r="AF55" s="1" t="s">
        <v>215</v>
      </c>
      <c r="AG55" s="1" t="s">
        <v>214</v>
      </c>
      <c r="AH55" s="1" t="s">
        <v>214</v>
      </c>
      <c r="AL55" s="1" t="s">
        <v>268</v>
      </c>
      <c r="AM55" s="1" t="s">
        <v>268</v>
      </c>
      <c r="AN55" s="1" t="s">
        <v>268</v>
      </c>
      <c r="AO55" s="1" t="s">
        <v>268</v>
      </c>
      <c r="AS55" s="1" t="s">
        <v>138</v>
      </c>
      <c r="AT55" s="1" t="s">
        <v>396</v>
      </c>
      <c r="AU55" s="1" t="s">
        <v>396</v>
      </c>
      <c r="AW55" s="1" t="s">
        <v>139</v>
      </c>
      <c r="AY55" s="1" t="s">
        <v>220</v>
      </c>
      <c r="AZ55" s="1" t="s">
        <v>220</v>
      </c>
      <c r="BA55" s="1" t="s">
        <v>220</v>
      </c>
      <c r="BB55" s="1" t="s">
        <v>220</v>
      </c>
      <c r="BF55" s="1" t="s">
        <v>323</v>
      </c>
      <c r="BG55" s="1" t="s">
        <v>222</v>
      </c>
      <c r="BH55" s="1" t="s">
        <v>138</v>
      </c>
      <c r="BI55" s="1" t="s">
        <v>153</v>
      </c>
      <c r="BL55" s="1" t="s">
        <v>439</v>
      </c>
      <c r="BM55" s="1" t="s">
        <v>223</v>
      </c>
      <c r="BN55" s="1" t="s">
        <v>337</v>
      </c>
      <c r="BO55" s="1" t="s">
        <v>139</v>
      </c>
      <c r="BP55" s="1" t="s">
        <v>139</v>
      </c>
      <c r="BQ55" s="1" t="s">
        <v>157</v>
      </c>
      <c r="BR55" s="1" t="s">
        <v>282</v>
      </c>
      <c r="BS55" s="1" t="s">
        <v>154</v>
      </c>
      <c r="BT55" s="1" t="s">
        <v>138</v>
      </c>
      <c r="BU55" s="1" t="s">
        <v>138</v>
      </c>
      <c r="BV55" s="1" t="s">
        <v>138</v>
      </c>
      <c r="BY55" s="1" t="s">
        <v>302</v>
      </c>
      <c r="BZ55" s="1" t="s">
        <v>249</v>
      </c>
      <c r="CA55" s="1" t="s">
        <v>162</v>
      </c>
      <c r="CC55" s="1" t="s">
        <v>139</v>
      </c>
      <c r="CD55" s="1" t="s">
        <v>139</v>
      </c>
      <c r="CF55" s="1" t="s">
        <v>139</v>
      </c>
      <c r="CG55" s="1" t="s">
        <v>139</v>
      </c>
      <c r="CJ55" s="1" t="s">
        <v>138</v>
      </c>
      <c r="CK55" s="1" t="s">
        <v>138</v>
      </c>
      <c r="CL55" s="1" t="s">
        <v>138</v>
      </c>
      <c r="CM55" s="1" t="s">
        <v>138</v>
      </c>
      <c r="CN55" s="1" t="s">
        <v>138</v>
      </c>
      <c r="CO55" s="1" t="s">
        <v>138</v>
      </c>
      <c r="CP55" s="1" t="s">
        <v>138</v>
      </c>
      <c r="CQ55" s="1" t="s">
        <v>138</v>
      </c>
      <c r="CR55" s="1" t="s">
        <v>138</v>
      </c>
      <c r="CS55" s="1" t="s">
        <v>138</v>
      </c>
      <c r="CT55" s="1" t="s">
        <v>139</v>
      </c>
      <c r="CU55" s="1" t="s">
        <v>139</v>
      </c>
      <c r="CV55" s="1" t="s">
        <v>139</v>
      </c>
      <c r="CW55" s="1" t="s">
        <v>139</v>
      </c>
      <c r="CX55" s="1" t="s">
        <v>139</v>
      </c>
      <c r="CY55" s="1" t="s">
        <v>139</v>
      </c>
      <c r="CZ55" s="1" t="s">
        <v>139</v>
      </c>
      <c r="DA55" s="1" t="s">
        <v>139</v>
      </c>
      <c r="DC55" s="1" t="s">
        <v>138</v>
      </c>
      <c r="DF55" s="1" t="s">
        <v>139</v>
      </c>
      <c r="DG55" s="1" t="s">
        <v>139</v>
      </c>
      <c r="DH55" s="1" t="s">
        <v>139</v>
      </c>
      <c r="DI55" s="1" t="s">
        <v>139</v>
      </c>
      <c r="DJ55" s="1" t="s">
        <v>139</v>
      </c>
      <c r="DK55" s="1" t="s">
        <v>139</v>
      </c>
      <c r="DL55" s="1" t="s">
        <v>139</v>
      </c>
      <c r="DM55" s="1" t="s">
        <v>139</v>
      </c>
      <c r="DN55" s="1" t="s">
        <v>139</v>
      </c>
      <c r="DO55" s="1" t="s">
        <v>138</v>
      </c>
      <c r="DP55" s="1" t="s">
        <v>138</v>
      </c>
      <c r="DQ55" s="1" t="s">
        <v>365</v>
      </c>
      <c r="DR55" s="1" t="s">
        <v>138</v>
      </c>
      <c r="DS55" s="1" t="s">
        <v>620</v>
      </c>
      <c r="DT55" s="1" t="s">
        <v>138</v>
      </c>
      <c r="DV55" s="1" t="s">
        <v>284</v>
      </c>
      <c r="DW55" s="1" t="s">
        <v>138</v>
      </c>
      <c r="DX55" s="1" t="s">
        <v>253</v>
      </c>
      <c r="DY55" s="1" t="s">
        <v>402</v>
      </c>
      <c r="DZ55" s="1" t="s">
        <v>655</v>
      </c>
      <c r="EA55" s="1" t="s">
        <v>656</v>
      </c>
    </row>
    <row r="56" spans="1:131" ht="12.75" hidden="1" x14ac:dyDescent="0.2">
      <c r="A56" s="1" t="s">
        <v>657</v>
      </c>
      <c r="B56" s="1" t="s">
        <v>658</v>
      </c>
      <c r="C56" s="1" t="s">
        <v>259</v>
      </c>
      <c r="D56" s="1" t="s">
        <v>183</v>
      </c>
      <c r="E56" s="1" t="s">
        <v>135</v>
      </c>
      <c r="F56" s="1">
        <v>25</v>
      </c>
      <c r="G56" s="1" t="s">
        <v>639</v>
      </c>
      <c r="H56" s="1" t="s">
        <v>549</v>
      </c>
      <c r="I56" s="1" t="s">
        <v>172</v>
      </c>
      <c r="J56" s="1" t="s">
        <v>139</v>
      </c>
      <c r="M56" s="1" t="s">
        <v>138</v>
      </c>
      <c r="O56" s="1" t="s">
        <v>204</v>
      </c>
      <c r="P56" s="1" t="s">
        <v>551</v>
      </c>
      <c r="Q56" s="1" t="s">
        <v>173</v>
      </c>
      <c r="R56" s="1" t="s">
        <v>138</v>
      </c>
      <c r="S56" s="1" t="s">
        <v>139</v>
      </c>
      <c r="U56" s="1" t="s">
        <v>266</v>
      </c>
      <c r="V56" s="1" t="s">
        <v>240</v>
      </c>
      <c r="W56" s="1" t="s">
        <v>240</v>
      </c>
      <c r="X56" s="1" t="s">
        <v>280</v>
      </c>
      <c r="Y56" s="1" t="s">
        <v>210</v>
      </c>
      <c r="Z56" s="1" t="s">
        <v>184</v>
      </c>
      <c r="AA56" s="1" t="s">
        <v>207</v>
      </c>
      <c r="AB56" s="1" t="s">
        <v>138</v>
      </c>
      <c r="AD56" s="1" t="s">
        <v>147</v>
      </c>
      <c r="AE56" s="1" t="s">
        <v>148</v>
      </c>
      <c r="AF56" s="1" t="s">
        <v>214</v>
      </c>
      <c r="AG56" s="1" t="s">
        <v>215</v>
      </c>
      <c r="AH56" s="1" t="s">
        <v>214</v>
      </c>
      <c r="AI56" s="1" t="s">
        <v>214</v>
      </c>
      <c r="AL56" s="1" t="s">
        <v>435</v>
      </c>
      <c r="AM56" s="1" t="s">
        <v>217</v>
      </c>
      <c r="AN56" s="1" t="s">
        <v>321</v>
      </c>
      <c r="AO56" s="1" t="s">
        <v>216</v>
      </c>
      <c r="AP56" s="1" t="s">
        <v>216</v>
      </c>
      <c r="AS56" s="1" t="s">
        <v>139</v>
      </c>
      <c r="AT56" s="1" t="s">
        <v>218</v>
      </c>
      <c r="AU56" s="1" t="s">
        <v>219</v>
      </c>
      <c r="AV56" s="1" t="s">
        <v>138</v>
      </c>
      <c r="AW56" s="1" t="s">
        <v>139</v>
      </c>
      <c r="AY56" s="1" t="s">
        <v>220</v>
      </c>
      <c r="AZ56" s="1" t="s">
        <v>220</v>
      </c>
      <c r="BA56" s="1" t="s">
        <v>220</v>
      </c>
      <c r="BB56" s="1" t="s">
        <v>220</v>
      </c>
      <c r="BC56" s="1" t="s">
        <v>220</v>
      </c>
      <c r="BF56" s="1" t="s">
        <v>323</v>
      </c>
      <c r="BG56" s="1" t="s">
        <v>246</v>
      </c>
      <c r="BH56" s="1" t="s">
        <v>138</v>
      </c>
      <c r="BI56" s="1" t="s">
        <v>582</v>
      </c>
      <c r="BJ56" s="1" t="s">
        <v>553</v>
      </c>
      <c r="BL56" s="1" t="s">
        <v>554</v>
      </c>
      <c r="BM56" s="1" t="s">
        <v>474</v>
      </c>
      <c r="BN56" s="1" t="s">
        <v>337</v>
      </c>
      <c r="BO56" s="1" t="s">
        <v>138</v>
      </c>
      <c r="BP56" s="1" t="s">
        <v>138</v>
      </c>
      <c r="BR56" s="1" t="s">
        <v>158</v>
      </c>
      <c r="BS56" s="1" t="s">
        <v>554</v>
      </c>
      <c r="BT56" s="1" t="s">
        <v>139</v>
      </c>
      <c r="BU56" s="1" t="s">
        <v>139</v>
      </c>
      <c r="BV56" s="1" t="s">
        <v>139</v>
      </c>
      <c r="BW56" s="1" t="s">
        <v>659</v>
      </c>
      <c r="BX56" s="1" t="s">
        <v>139</v>
      </c>
      <c r="BY56" s="1" t="s">
        <v>302</v>
      </c>
      <c r="BZ56" s="1" t="s">
        <v>572</v>
      </c>
      <c r="CA56" s="1" t="s">
        <v>162</v>
      </c>
      <c r="CC56" s="1" t="s">
        <v>139</v>
      </c>
      <c r="CD56" s="1" t="s">
        <v>139</v>
      </c>
      <c r="CJ56" s="1" t="s">
        <v>139</v>
      </c>
      <c r="CK56" s="1" t="s">
        <v>139</v>
      </c>
      <c r="CL56" s="1" t="s">
        <v>139</v>
      </c>
      <c r="CM56" s="1" t="s">
        <v>139</v>
      </c>
      <c r="CN56" s="1" t="s">
        <v>139</v>
      </c>
      <c r="CO56" s="1" t="s">
        <v>139</v>
      </c>
      <c r="CP56" s="1" t="s">
        <v>139</v>
      </c>
      <c r="CQ56" s="1" t="s">
        <v>139</v>
      </c>
      <c r="CR56" s="1" t="s">
        <v>138</v>
      </c>
      <c r="CS56" s="1" t="s">
        <v>138</v>
      </c>
      <c r="CT56" s="1" t="s">
        <v>138</v>
      </c>
      <c r="CU56" s="1" t="s">
        <v>138</v>
      </c>
      <c r="CV56" s="1" t="s">
        <v>138</v>
      </c>
      <c r="CW56" s="1" t="s">
        <v>138</v>
      </c>
      <c r="CX56" s="1" t="s">
        <v>138</v>
      </c>
      <c r="CY56" s="1" t="s">
        <v>138</v>
      </c>
      <c r="CZ56" s="1" t="s">
        <v>138</v>
      </c>
      <c r="DA56" s="1" t="s">
        <v>138</v>
      </c>
      <c r="DB56" s="1" t="s">
        <v>138</v>
      </c>
      <c r="DC56" s="1" t="s">
        <v>138</v>
      </c>
      <c r="DF56" s="1" t="s">
        <v>139</v>
      </c>
      <c r="DG56" s="1" t="s">
        <v>138</v>
      </c>
      <c r="DH56" s="1" t="s">
        <v>138</v>
      </c>
      <c r="DI56" s="1" t="s">
        <v>138</v>
      </c>
      <c r="DJ56" s="1" t="s">
        <v>138</v>
      </c>
      <c r="DK56" s="1" t="s">
        <v>138</v>
      </c>
      <c r="DL56" s="1" t="s">
        <v>138</v>
      </c>
      <c r="DM56" s="1" t="s">
        <v>138</v>
      </c>
      <c r="DN56" s="1" t="s">
        <v>138</v>
      </c>
      <c r="DO56" s="1" t="s">
        <v>138</v>
      </c>
      <c r="DP56" s="1" t="s">
        <v>138</v>
      </c>
      <c r="DQ56" s="1" t="s">
        <v>163</v>
      </c>
      <c r="DR56" s="1" t="s">
        <v>138</v>
      </c>
      <c r="DS56" s="1" t="s">
        <v>228</v>
      </c>
      <c r="DT56" s="1" t="s">
        <v>139</v>
      </c>
      <c r="DU56" s="1" t="s">
        <v>366</v>
      </c>
      <c r="DV56" s="1" t="s">
        <v>660</v>
      </c>
      <c r="DW56" s="1" t="s">
        <v>138</v>
      </c>
      <c r="DX56" s="1" t="s">
        <v>165</v>
      </c>
      <c r="DY56" s="1" t="s">
        <v>661</v>
      </c>
      <c r="DZ56" s="1" t="s">
        <v>662</v>
      </c>
      <c r="EA56" s="1" t="s">
        <v>663</v>
      </c>
    </row>
    <row r="57" spans="1:131" ht="12.75" hidden="1" x14ac:dyDescent="0.2">
      <c r="A57" s="1" t="s">
        <v>664</v>
      </c>
      <c r="B57" s="1" t="s">
        <v>665</v>
      </c>
      <c r="C57" s="1" t="s">
        <v>259</v>
      </c>
      <c r="D57" s="1" t="s">
        <v>236</v>
      </c>
      <c r="E57" s="1" t="s">
        <v>260</v>
      </c>
      <c r="F57" s="1" t="s">
        <v>646</v>
      </c>
      <c r="G57" s="1" t="s">
        <v>262</v>
      </c>
      <c r="H57" s="1" t="s">
        <v>549</v>
      </c>
      <c r="I57" s="1" t="s">
        <v>137</v>
      </c>
      <c r="J57" s="1" t="s">
        <v>138</v>
      </c>
      <c r="M57" s="1" t="s">
        <v>138</v>
      </c>
      <c r="O57" s="1" t="s">
        <v>204</v>
      </c>
      <c r="P57" s="1" t="s">
        <v>551</v>
      </c>
      <c r="Q57" s="1" t="s">
        <v>173</v>
      </c>
      <c r="S57" s="1" t="s">
        <v>139</v>
      </c>
      <c r="U57" s="1" t="s">
        <v>143</v>
      </c>
      <c r="V57" s="1" t="s">
        <v>208</v>
      </c>
      <c r="W57" s="1" t="s">
        <v>240</v>
      </c>
      <c r="X57" s="1" t="s">
        <v>209</v>
      </c>
      <c r="Y57" s="1" t="s">
        <v>406</v>
      </c>
      <c r="Z57" s="1" t="s">
        <v>211</v>
      </c>
      <c r="AA57" s="1" t="s">
        <v>143</v>
      </c>
      <c r="AB57" s="1" t="s">
        <v>138</v>
      </c>
      <c r="AC57" s="1" t="s">
        <v>241</v>
      </c>
      <c r="AD57" s="1" t="s">
        <v>147</v>
      </c>
      <c r="AE57" s="1" t="s">
        <v>215</v>
      </c>
      <c r="AF57" s="1" t="s">
        <v>214</v>
      </c>
      <c r="AG57" s="1" t="s">
        <v>175</v>
      </c>
      <c r="AH57" s="1" t="s">
        <v>346</v>
      </c>
      <c r="AI57" s="1" t="s">
        <v>175</v>
      </c>
      <c r="AL57" s="1" t="s">
        <v>216</v>
      </c>
      <c r="AM57" s="1" t="s">
        <v>268</v>
      </c>
      <c r="AN57" s="1" t="s">
        <v>321</v>
      </c>
      <c r="AO57" s="1" t="s">
        <v>321</v>
      </c>
      <c r="AP57" s="1" t="s">
        <v>217</v>
      </c>
      <c r="AS57" s="1" t="s">
        <v>139</v>
      </c>
      <c r="AT57" s="1" t="s">
        <v>149</v>
      </c>
      <c r="AU57" s="1" t="s">
        <v>421</v>
      </c>
      <c r="AV57" s="1" t="s">
        <v>139</v>
      </c>
      <c r="AW57" s="1" t="s">
        <v>138</v>
      </c>
      <c r="AY57" s="1" t="s">
        <v>220</v>
      </c>
      <c r="AZ57" s="1" t="s">
        <v>220</v>
      </c>
      <c r="BA57" s="1" t="s">
        <v>220</v>
      </c>
      <c r="BB57" s="1" t="s">
        <v>220</v>
      </c>
      <c r="BC57" s="1" t="s">
        <v>220</v>
      </c>
      <c r="BF57" s="1" t="s">
        <v>323</v>
      </c>
      <c r="BG57" s="1" t="s">
        <v>222</v>
      </c>
      <c r="BH57" s="1" t="s">
        <v>138</v>
      </c>
      <c r="BI57" s="1" t="s">
        <v>438</v>
      </c>
      <c r="BK57" s="1" t="s">
        <v>325</v>
      </c>
      <c r="BL57" s="1" t="s">
        <v>554</v>
      </c>
      <c r="BM57" s="1" t="s">
        <v>647</v>
      </c>
      <c r="BN57" s="1" t="s">
        <v>337</v>
      </c>
      <c r="BO57" s="1" t="s">
        <v>139</v>
      </c>
      <c r="BP57" s="1" t="s">
        <v>139</v>
      </c>
      <c r="BQ57" s="1" t="s">
        <v>157</v>
      </c>
      <c r="BR57" s="1" t="s">
        <v>363</v>
      </c>
      <c r="BS57" s="1" t="s">
        <v>554</v>
      </c>
      <c r="BT57" s="1" t="s">
        <v>138</v>
      </c>
      <c r="BU57" s="1" t="s">
        <v>138</v>
      </c>
      <c r="BV57" s="1" t="s">
        <v>138</v>
      </c>
      <c r="BW57" s="1" t="s">
        <v>186</v>
      </c>
      <c r="BX57" s="1" t="s">
        <v>138</v>
      </c>
      <c r="BY57" s="1" t="s">
        <v>302</v>
      </c>
      <c r="BZ57" s="1" t="s">
        <v>666</v>
      </c>
      <c r="CA57" s="1" t="s">
        <v>162</v>
      </c>
      <c r="CB57" s="1" t="s">
        <v>139</v>
      </c>
      <c r="CD57" s="1" t="s">
        <v>139</v>
      </c>
      <c r="CJ57" s="1" t="s">
        <v>139</v>
      </c>
      <c r="CK57" s="1" t="s">
        <v>139</v>
      </c>
      <c r="CL57" s="1" t="s">
        <v>138</v>
      </c>
      <c r="CM57" s="1" t="s">
        <v>138</v>
      </c>
      <c r="CN57" s="1" t="s">
        <v>138</v>
      </c>
      <c r="CO57" s="1" t="s">
        <v>138</v>
      </c>
      <c r="CP57" s="1" t="s">
        <v>138</v>
      </c>
      <c r="CR57" s="1" t="s">
        <v>138</v>
      </c>
      <c r="CS57" s="1" t="s">
        <v>138</v>
      </c>
      <c r="CT57" s="1" t="s">
        <v>139</v>
      </c>
      <c r="CU57" s="1" t="s">
        <v>139</v>
      </c>
      <c r="CV57" s="1" t="s">
        <v>138</v>
      </c>
      <c r="CW57" s="1" t="s">
        <v>138</v>
      </c>
      <c r="CX57" s="1" t="s">
        <v>138</v>
      </c>
      <c r="CY57" s="1" t="s">
        <v>138</v>
      </c>
      <c r="CZ57" s="1" t="s">
        <v>138</v>
      </c>
      <c r="DA57" s="1" t="s">
        <v>138</v>
      </c>
      <c r="DB57" s="1" t="s">
        <v>138</v>
      </c>
      <c r="DC57" s="1" t="s">
        <v>138</v>
      </c>
      <c r="DF57" s="1" t="s">
        <v>139</v>
      </c>
      <c r="DG57" s="1" t="s">
        <v>139</v>
      </c>
      <c r="DH57" s="1" t="s">
        <v>139</v>
      </c>
      <c r="DI57" s="1" t="s">
        <v>138</v>
      </c>
      <c r="DJ57" s="1" t="s">
        <v>138</v>
      </c>
      <c r="DK57" s="1" t="s">
        <v>138</v>
      </c>
      <c r="DL57" s="1" t="s">
        <v>138</v>
      </c>
      <c r="DM57" s="1" t="s">
        <v>138</v>
      </c>
      <c r="DN57" s="1" t="s">
        <v>138</v>
      </c>
      <c r="DO57" s="1" t="s">
        <v>138</v>
      </c>
      <c r="DQ57" s="1" t="s">
        <v>250</v>
      </c>
      <c r="DT57" s="1" t="s">
        <v>138</v>
      </c>
      <c r="DV57" s="1" t="s">
        <v>284</v>
      </c>
      <c r="DW57" s="1" t="s">
        <v>138</v>
      </c>
      <c r="DX57" s="1" t="s">
        <v>253</v>
      </c>
      <c r="DY57" s="1" t="s">
        <v>667</v>
      </c>
      <c r="DZ57" s="1" t="s">
        <v>668</v>
      </c>
      <c r="EA57" s="1" t="s">
        <v>669</v>
      </c>
    </row>
    <row r="58" spans="1:131" ht="12.75" x14ac:dyDescent="0.2">
      <c r="A58" s="1" t="s">
        <v>670</v>
      </c>
      <c r="B58" s="1" t="s">
        <v>671</v>
      </c>
      <c r="C58" s="1" t="s">
        <v>133</v>
      </c>
      <c r="D58" s="1" t="s">
        <v>134</v>
      </c>
      <c r="E58" s="1" t="s">
        <v>135</v>
      </c>
      <c r="F58" s="1" t="s">
        <v>616</v>
      </c>
      <c r="G58" s="1" t="s">
        <v>672</v>
      </c>
      <c r="H58" s="1" t="s">
        <v>202</v>
      </c>
      <c r="I58" s="1" t="s">
        <v>673</v>
      </c>
      <c r="J58" s="1" t="s">
        <v>138</v>
      </c>
      <c r="L58" s="1" t="s">
        <v>344</v>
      </c>
      <c r="M58" s="1" t="s">
        <v>138</v>
      </c>
      <c r="O58" s="1" t="s">
        <v>204</v>
      </c>
      <c r="P58" s="1" t="s">
        <v>205</v>
      </c>
      <c r="Q58" s="1" t="s">
        <v>173</v>
      </c>
      <c r="R58" s="1" t="s">
        <v>140</v>
      </c>
      <c r="S58" s="1" t="s">
        <v>139</v>
      </c>
      <c r="T58" s="1" t="s">
        <v>394</v>
      </c>
      <c r="U58" s="1" t="s">
        <v>266</v>
      </c>
      <c r="V58" s="1" t="s">
        <v>208</v>
      </c>
      <c r="W58" s="1" t="s">
        <v>208</v>
      </c>
      <c r="X58" s="1" t="s">
        <v>209</v>
      </c>
      <c r="Y58" s="1" t="s">
        <v>291</v>
      </c>
      <c r="Z58" s="1" t="s">
        <v>211</v>
      </c>
      <c r="AA58" s="1" t="s">
        <v>266</v>
      </c>
      <c r="AB58" s="1" t="s">
        <v>138</v>
      </c>
      <c r="AD58" s="1" t="s">
        <v>617</v>
      </c>
      <c r="AE58" s="1" t="s">
        <v>215</v>
      </c>
      <c r="AF58" s="1" t="s">
        <v>346</v>
      </c>
      <c r="AH58" s="1" t="s">
        <v>214</v>
      </c>
      <c r="AL58" s="1" t="s">
        <v>216</v>
      </c>
      <c r="AM58" s="1" t="s">
        <v>268</v>
      </c>
      <c r="AN58" s="1" t="s">
        <v>242</v>
      </c>
      <c r="AO58" s="1" t="s">
        <v>216</v>
      </c>
      <c r="AS58" s="1" t="s">
        <v>138</v>
      </c>
      <c r="AT58" s="1" t="s">
        <v>396</v>
      </c>
      <c r="AU58" s="1" t="s">
        <v>396</v>
      </c>
      <c r="AW58" s="1" t="s">
        <v>139</v>
      </c>
      <c r="AY58" s="1" t="s">
        <v>220</v>
      </c>
      <c r="AZ58" s="1" t="s">
        <v>347</v>
      </c>
      <c r="BA58" s="1" t="s">
        <v>347</v>
      </c>
      <c r="BF58" s="1" t="s">
        <v>336</v>
      </c>
      <c r="BG58" s="1" t="s">
        <v>222</v>
      </c>
      <c r="BH58" s="1" t="s">
        <v>139</v>
      </c>
      <c r="BI58" s="1" t="s">
        <v>153</v>
      </c>
      <c r="BL58" s="1" t="s">
        <v>439</v>
      </c>
      <c r="BM58" s="1" t="s">
        <v>223</v>
      </c>
      <c r="BN58" s="1" t="s">
        <v>337</v>
      </c>
      <c r="BO58" s="1" t="s">
        <v>139</v>
      </c>
      <c r="BP58" s="1" t="s">
        <v>139</v>
      </c>
      <c r="BQ58" s="1" t="s">
        <v>157</v>
      </c>
      <c r="BR58" s="1" t="s">
        <v>271</v>
      </c>
      <c r="BS58" s="1" t="s">
        <v>154</v>
      </c>
      <c r="BU58" s="1" t="s">
        <v>139</v>
      </c>
      <c r="BV58" s="1" t="s">
        <v>139</v>
      </c>
      <c r="BW58" s="1" t="s">
        <v>186</v>
      </c>
      <c r="BX58" s="1" t="s">
        <v>139</v>
      </c>
      <c r="BY58" s="1" t="s">
        <v>349</v>
      </c>
      <c r="BZ58" s="1" t="s">
        <v>283</v>
      </c>
      <c r="CA58" s="1" t="s">
        <v>162</v>
      </c>
      <c r="CC58" s="1" t="s">
        <v>139</v>
      </c>
      <c r="CD58" s="1" t="s">
        <v>139</v>
      </c>
      <c r="CE58" s="1" t="s">
        <v>139</v>
      </c>
      <c r="CF58" s="1" t="s">
        <v>139</v>
      </c>
      <c r="CG58" s="1" t="s">
        <v>139</v>
      </c>
      <c r="CJ58" s="1" t="s">
        <v>139</v>
      </c>
      <c r="CK58" s="1" t="s">
        <v>139</v>
      </c>
      <c r="CL58" s="1" t="s">
        <v>139</v>
      </c>
      <c r="CM58" s="1" t="s">
        <v>139</v>
      </c>
      <c r="CN58" s="1" t="s">
        <v>139</v>
      </c>
      <c r="CO58" s="1" t="s">
        <v>138</v>
      </c>
      <c r="CP58" s="1" t="s">
        <v>138</v>
      </c>
      <c r="CQ58" s="1" t="s">
        <v>138</v>
      </c>
      <c r="CR58" s="1" t="s">
        <v>138</v>
      </c>
      <c r="CS58" s="1" t="s">
        <v>138</v>
      </c>
      <c r="CT58" s="1" t="s">
        <v>139</v>
      </c>
      <c r="CU58" s="1" t="s">
        <v>139</v>
      </c>
      <c r="CV58" s="1" t="s">
        <v>139</v>
      </c>
      <c r="CW58" s="1" t="s">
        <v>138</v>
      </c>
      <c r="CX58" s="1" t="s">
        <v>139</v>
      </c>
      <c r="CY58" s="1" t="s">
        <v>138</v>
      </c>
      <c r="CZ58" s="1" t="s">
        <v>138</v>
      </c>
      <c r="DA58" s="1" t="s">
        <v>139</v>
      </c>
      <c r="DB58" s="1" t="s">
        <v>138</v>
      </c>
      <c r="DC58" s="1" t="s">
        <v>138</v>
      </c>
      <c r="DF58" s="1" t="s">
        <v>139</v>
      </c>
      <c r="DG58" s="1" t="s">
        <v>139</v>
      </c>
      <c r="DH58" s="1" t="s">
        <v>139</v>
      </c>
      <c r="DI58" s="1" t="s">
        <v>139</v>
      </c>
      <c r="DJ58" s="1" t="s">
        <v>138</v>
      </c>
      <c r="DK58" s="1" t="s">
        <v>139</v>
      </c>
      <c r="DL58" s="1" t="s">
        <v>138</v>
      </c>
      <c r="DM58" s="1" t="s">
        <v>138</v>
      </c>
      <c r="DN58" s="1" t="s">
        <v>139</v>
      </c>
      <c r="DO58" s="1" t="s">
        <v>138</v>
      </c>
      <c r="DP58" s="1" t="s">
        <v>138</v>
      </c>
      <c r="DR58" s="1" t="s">
        <v>139</v>
      </c>
      <c r="DS58" s="1" t="s">
        <v>620</v>
      </c>
      <c r="DT58" s="1" t="s">
        <v>138</v>
      </c>
      <c r="DV58" s="1" t="s">
        <v>674</v>
      </c>
      <c r="DW58" s="1" t="s">
        <v>138</v>
      </c>
      <c r="DX58" s="1" t="s">
        <v>253</v>
      </c>
      <c r="DY58" s="1" t="s">
        <v>675</v>
      </c>
      <c r="DZ58" s="1" t="s">
        <v>676</v>
      </c>
      <c r="EA58" s="1" t="s">
        <v>677</v>
      </c>
    </row>
    <row r="59" spans="1:131" ht="12.75" hidden="1" x14ac:dyDescent="0.2">
      <c r="A59" s="1" t="s">
        <v>678</v>
      </c>
      <c r="B59" s="1" t="s">
        <v>679</v>
      </c>
      <c r="C59" s="1" t="s">
        <v>259</v>
      </c>
      <c r="D59" s="1" t="s">
        <v>183</v>
      </c>
      <c r="E59" s="1" t="s">
        <v>135</v>
      </c>
      <c r="F59" s="1" t="s">
        <v>680</v>
      </c>
      <c r="G59" s="1" t="s">
        <v>681</v>
      </c>
      <c r="H59" s="1" t="s">
        <v>549</v>
      </c>
      <c r="I59" s="1" t="s">
        <v>137</v>
      </c>
      <c r="J59" s="1" t="s">
        <v>138</v>
      </c>
      <c r="M59" s="1" t="s">
        <v>138</v>
      </c>
      <c r="O59" s="1" t="s">
        <v>204</v>
      </c>
      <c r="P59" s="1" t="s">
        <v>551</v>
      </c>
      <c r="Q59" s="1" t="s">
        <v>173</v>
      </c>
      <c r="S59" s="1" t="s">
        <v>138</v>
      </c>
      <c r="U59" s="1" t="s">
        <v>143</v>
      </c>
      <c r="V59" s="1" t="s">
        <v>279</v>
      </c>
      <c r="W59" s="1" t="s">
        <v>240</v>
      </c>
      <c r="X59" s="1" t="s">
        <v>209</v>
      </c>
      <c r="Y59" s="1" t="s">
        <v>406</v>
      </c>
      <c r="Z59" s="1" t="s">
        <v>211</v>
      </c>
      <c r="AA59" s="1" t="s">
        <v>143</v>
      </c>
      <c r="AB59" s="1" t="s">
        <v>138</v>
      </c>
      <c r="AC59" s="1" t="s">
        <v>682</v>
      </c>
      <c r="AD59" s="1" t="s">
        <v>683</v>
      </c>
      <c r="AE59" s="1" t="s">
        <v>214</v>
      </c>
      <c r="AF59" s="1" t="s">
        <v>215</v>
      </c>
      <c r="AH59" s="1" t="s">
        <v>215</v>
      </c>
      <c r="AI59" s="1" t="s">
        <v>214</v>
      </c>
      <c r="AL59" s="1" t="s">
        <v>217</v>
      </c>
      <c r="AM59" s="1" t="s">
        <v>242</v>
      </c>
      <c r="AN59" s="1" t="s">
        <v>242</v>
      </c>
      <c r="AO59" s="1" t="s">
        <v>242</v>
      </c>
      <c r="AP59" s="1" t="s">
        <v>242</v>
      </c>
      <c r="AS59" s="1" t="s">
        <v>138</v>
      </c>
      <c r="AT59" s="1" t="s">
        <v>149</v>
      </c>
      <c r="AU59" s="1" t="s">
        <v>219</v>
      </c>
      <c r="AV59" s="1" t="s">
        <v>139</v>
      </c>
      <c r="AW59" s="1" t="s">
        <v>138</v>
      </c>
      <c r="AY59" s="1" t="s">
        <v>220</v>
      </c>
      <c r="AZ59" s="1" t="s">
        <v>220</v>
      </c>
      <c r="BA59" s="1" t="s">
        <v>220</v>
      </c>
      <c r="BB59" s="1" t="s">
        <v>220</v>
      </c>
      <c r="BC59" s="1" t="s">
        <v>220</v>
      </c>
      <c r="BF59" s="1" t="s">
        <v>323</v>
      </c>
      <c r="BG59" s="1" t="s">
        <v>246</v>
      </c>
      <c r="BH59" s="1" t="s">
        <v>138</v>
      </c>
      <c r="BI59" s="1" t="s">
        <v>452</v>
      </c>
      <c r="BK59" s="1" t="s">
        <v>684</v>
      </c>
      <c r="BL59" s="1" t="s">
        <v>563</v>
      </c>
      <c r="BM59" s="1" t="s">
        <v>647</v>
      </c>
      <c r="BN59" s="1" t="s">
        <v>337</v>
      </c>
      <c r="BO59" s="1" t="s">
        <v>139</v>
      </c>
      <c r="BP59" s="1" t="s">
        <v>139</v>
      </c>
      <c r="BQ59" s="1" t="s">
        <v>157</v>
      </c>
      <c r="BR59" s="1" t="s">
        <v>363</v>
      </c>
      <c r="BS59" s="1" t="s">
        <v>554</v>
      </c>
      <c r="BT59" s="1" t="s">
        <v>139</v>
      </c>
      <c r="BU59" s="1" t="s">
        <v>139</v>
      </c>
      <c r="BV59" s="1" t="s">
        <v>139</v>
      </c>
      <c r="BW59" s="1" t="s">
        <v>565</v>
      </c>
      <c r="BX59" s="1" t="s">
        <v>139</v>
      </c>
      <c r="BY59" s="1" t="s">
        <v>349</v>
      </c>
      <c r="BZ59" s="1" t="s">
        <v>422</v>
      </c>
      <c r="CA59" s="1" t="s">
        <v>162</v>
      </c>
      <c r="CB59" s="1" t="s">
        <v>139</v>
      </c>
      <c r="CC59" s="1" t="s">
        <v>139</v>
      </c>
      <c r="CD59" s="1" t="s">
        <v>139</v>
      </c>
      <c r="CG59" s="1" t="s">
        <v>139</v>
      </c>
      <c r="CJ59" s="1" t="s">
        <v>139</v>
      </c>
      <c r="CK59" s="1" t="s">
        <v>139</v>
      </c>
      <c r="CL59" s="1" t="s">
        <v>138</v>
      </c>
      <c r="CM59" s="1" t="s">
        <v>138</v>
      </c>
      <c r="CN59" s="1" t="s">
        <v>138</v>
      </c>
      <c r="CO59" s="1" t="s">
        <v>138</v>
      </c>
      <c r="CP59" s="1" t="s">
        <v>138</v>
      </c>
      <c r="CR59" s="1" t="s">
        <v>138</v>
      </c>
      <c r="CS59" s="1" t="s">
        <v>138</v>
      </c>
      <c r="CT59" s="1" t="s">
        <v>139</v>
      </c>
      <c r="CU59" s="1" t="s">
        <v>139</v>
      </c>
      <c r="CV59" s="1" t="s">
        <v>139</v>
      </c>
      <c r="CW59" s="1" t="s">
        <v>138</v>
      </c>
      <c r="CX59" s="1" t="s">
        <v>138</v>
      </c>
      <c r="CY59" s="1" t="s">
        <v>138</v>
      </c>
      <c r="CZ59" s="1" t="s">
        <v>138</v>
      </c>
      <c r="DB59" s="1" t="s">
        <v>138</v>
      </c>
      <c r="DC59" s="1" t="s">
        <v>138</v>
      </c>
      <c r="DF59" s="1" t="s">
        <v>139</v>
      </c>
      <c r="DG59" s="1" t="s">
        <v>139</v>
      </c>
      <c r="DH59" s="1" t="s">
        <v>139</v>
      </c>
      <c r="DI59" s="1" t="s">
        <v>139</v>
      </c>
      <c r="DJ59" s="1" t="s">
        <v>138</v>
      </c>
      <c r="DK59" s="1" t="s">
        <v>138</v>
      </c>
      <c r="DL59" s="1" t="s">
        <v>138</v>
      </c>
      <c r="DM59" s="1" t="s">
        <v>138</v>
      </c>
      <c r="DN59" s="1" t="s">
        <v>138</v>
      </c>
      <c r="DO59" s="1" t="s">
        <v>138</v>
      </c>
      <c r="DQ59" s="1" t="s">
        <v>250</v>
      </c>
      <c r="DR59" s="1" t="s">
        <v>138</v>
      </c>
      <c r="DS59" s="1" t="s">
        <v>228</v>
      </c>
      <c r="DT59" s="1" t="s">
        <v>138</v>
      </c>
      <c r="DV59" s="1" t="s">
        <v>284</v>
      </c>
      <c r="DW59" s="1" t="s">
        <v>138</v>
      </c>
      <c r="DX59" s="1" t="s">
        <v>253</v>
      </c>
      <c r="DY59" s="1" t="s">
        <v>685</v>
      </c>
      <c r="DZ59" s="1" t="s">
        <v>686</v>
      </c>
      <c r="EA59" s="1" t="s">
        <v>687</v>
      </c>
    </row>
    <row r="60" spans="1:131" ht="12.75" hidden="1" x14ac:dyDescent="0.2">
      <c r="A60" s="1" t="s">
        <v>688</v>
      </c>
      <c r="B60" s="1" t="s">
        <v>689</v>
      </c>
      <c r="C60" s="1" t="s">
        <v>259</v>
      </c>
      <c r="D60" s="1" t="s">
        <v>236</v>
      </c>
      <c r="E60" s="1" t="s">
        <v>135</v>
      </c>
      <c r="F60" s="1">
        <v>20</v>
      </c>
      <c r="G60" s="1" t="s">
        <v>262</v>
      </c>
      <c r="H60" s="1" t="s">
        <v>549</v>
      </c>
      <c r="I60" s="1" t="s">
        <v>172</v>
      </c>
      <c r="J60" s="1" t="s">
        <v>138</v>
      </c>
      <c r="M60" s="1" t="s">
        <v>138</v>
      </c>
      <c r="O60" s="1" t="s">
        <v>238</v>
      </c>
      <c r="P60" s="1" t="s">
        <v>551</v>
      </c>
      <c r="Q60" s="1" t="s">
        <v>173</v>
      </c>
      <c r="R60" s="1" t="s">
        <v>690</v>
      </c>
      <c r="S60" s="1" t="s">
        <v>139</v>
      </c>
      <c r="U60" s="1" t="s">
        <v>143</v>
      </c>
      <c r="V60" s="1" t="s">
        <v>240</v>
      </c>
      <c r="W60" s="1" t="s">
        <v>144</v>
      </c>
      <c r="X60" s="1" t="s">
        <v>280</v>
      </c>
      <c r="Y60" s="1" t="s">
        <v>281</v>
      </c>
      <c r="Z60" s="1" t="s">
        <v>211</v>
      </c>
      <c r="AA60" s="1" t="s">
        <v>143</v>
      </c>
      <c r="AB60" s="1" t="s">
        <v>138</v>
      </c>
      <c r="AC60" s="1" t="s">
        <v>241</v>
      </c>
      <c r="AD60" s="1" t="s">
        <v>147</v>
      </c>
      <c r="AE60" s="1" t="s">
        <v>215</v>
      </c>
      <c r="AF60" s="1" t="s">
        <v>214</v>
      </c>
      <c r="AG60" s="1" t="s">
        <v>214</v>
      </c>
      <c r="AH60" s="1" t="s">
        <v>214</v>
      </c>
      <c r="AI60" s="1" t="s">
        <v>214</v>
      </c>
      <c r="AL60" s="1" t="s">
        <v>217</v>
      </c>
      <c r="AM60" s="1" t="s">
        <v>242</v>
      </c>
      <c r="AN60" s="1" t="s">
        <v>242</v>
      </c>
      <c r="AO60" s="1" t="s">
        <v>321</v>
      </c>
      <c r="AP60" s="1" t="s">
        <v>242</v>
      </c>
      <c r="AS60" s="1" t="s">
        <v>139</v>
      </c>
      <c r="AT60" s="1" t="s">
        <v>244</v>
      </c>
      <c r="AU60" s="1" t="s">
        <v>219</v>
      </c>
      <c r="AV60" s="1" t="s">
        <v>139</v>
      </c>
      <c r="AW60" s="1" t="s">
        <v>138</v>
      </c>
      <c r="AY60" s="1" t="s">
        <v>220</v>
      </c>
      <c r="AZ60" s="1" t="s">
        <v>220</v>
      </c>
      <c r="BA60" s="1" t="s">
        <v>220</v>
      </c>
      <c r="BB60" s="1" t="s">
        <v>220</v>
      </c>
      <c r="BC60" s="1" t="s">
        <v>220</v>
      </c>
      <c r="BF60" s="1" t="s">
        <v>323</v>
      </c>
      <c r="BG60" s="1" t="s">
        <v>324</v>
      </c>
      <c r="BH60" s="1" t="s">
        <v>138</v>
      </c>
      <c r="BI60" s="1" t="s">
        <v>438</v>
      </c>
      <c r="BJ60" s="1" t="s">
        <v>553</v>
      </c>
      <c r="BK60" s="1" t="s">
        <v>375</v>
      </c>
      <c r="BL60" s="1" t="s">
        <v>691</v>
      </c>
      <c r="BM60" s="1" t="s">
        <v>564</v>
      </c>
      <c r="BN60" s="1" t="s">
        <v>337</v>
      </c>
      <c r="BO60" s="1" t="s">
        <v>138</v>
      </c>
      <c r="BP60" s="1" t="s">
        <v>138</v>
      </c>
      <c r="BR60" s="1" t="s">
        <v>282</v>
      </c>
      <c r="BS60" s="1" t="s">
        <v>154</v>
      </c>
      <c r="BT60" s="1" t="s">
        <v>139</v>
      </c>
      <c r="BU60" s="1" t="s">
        <v>139</v>
      </c>
      <c r="BV60" s="1" t="s">
        <v>139</v>
      </c>
      <c r="BW60" s="1" t="s">
        <v>565</v>
      </c>
      <c r="BX60" s="1" t="s">
        <v>139</v>
      </c>
      <c r="BY60" s="1" t="s">
        <v>349</v>
      </c>
      <c r="BZ60" s="1" t="s">
        <v>572</v>
      </c>
      <c r="CA60" s="1" t="s">
        <v>162</v>
      </c>
      <c r="CC60" s="1" t="s">
        <v>139</v>
      </c>
      <c r="CD60" s="1" t="s">
        <v>139</v>
      </c>
      <c r="CE60" s="1" t="s">
        <v>139</v>
      </c>
      <c r="CF60" s="1" t="s">
        <v>139</v>
      </c>
      <c r="CJ60" s="1" t="s">
        <v>139</v>
      </c>
      <c r="CK60" s="1" t="s">
        <v>139</v>
      </c>
      <c r="CL60" s="1" t="s">
        <v>139</v>
      </c>
      <c r="CM60" s="1" t="s">
        <v>139</v>
      </c>
      <c r="CN60" s="1" t="s">
        <v>139</v>
      </c>
      <c r="CO60" s="1" t="s">
        <v>139</v>
      </c>
      <c r="CP60" s="1" t="s">
        <v>138</v>
      </c>
      <c r="CQ60" s="1" t="s">
        <v>139</v>
      </c>
      <c r="CR60" s="1" t="s">
        <v>138</v>
      </c>
      <c r="CS60" s="1" t="s">
        <v>138</v>
      </c>
      <c r="CT60" s="1" t="s">
        <v>138</v>
      </c>
      <c r="CU60" s="1" t="s">
        <v>139</v>
      </c>
      <c r="CV60" s="1" t="s">
        <v>138</v>
      </c>
      <c r="CW60" s="1" t="s">
        <v>138</v>
      </c>
      <c r="CX60" s="1" t="s">
        <v>138</v>
      </c>
      <c r="CY60" s="1" t="s">
        <v>138</v>
      </c>
      <c r="CZ60" s="1" t="s">
        <v>138</v>
      </c>
      <c r="DA60" s="1" t="s">
        <v>138</v>
      </c>
      <c r="DB60" s="1" t="s">
        <v>138</v>
      </c>
      <c r="DC60" s="1" t="s">
        <v>138</v>
      </c>
      <c r="DF60" s="1" t="s">
        <v>139</v>
      </c>
      <c r="DG60" s="1" t="s">
        <v>138</v>
      </c>
      <c r="DH60" s="1" t="s">
        <v>139</v>
      </c>
      <c r="DI60" s="1" t="s">
        <v>138</v>
      </c>
      <c r="DJ60" s="1" t="s">
        <v>138</v>
      </c>
      <c r="DK60" s="1" t="s">
        <v>138</v>
      </c>
      <c r="DL60" s="1" t="s">
        <v>138</v>
      </c>
      <c r="DM60" s="1" t="s">
        <v>138</v>
      </c>
      <c r="DN60" s="1" t="s">
        <v>138</v>
      </c>
      <c r="DQ60" s="1" t="s">
        <v>163</v>
      </c>
      <c r="DR60" s="1" t="s">
        <v>139</v>
      </c>
      <c r="DS60" s="1" t="s">
        <v>228</v>
      </c>
      <c r="DT60" s="1" t="s">
        <v>139</v>
      </c>
      <c r="DU60" s="1" t="s">
        <v>304</v>
      </c>
      <c r="DV60" s="1" t="s">
        <v>692</v>
      </c>
      <c r="DW60" s="1" t="s">
        <v>138</v>
      </c>
      <c r="DX60" s="1" t="s">
        <v>253</v>
      </c>
      <c r="DY60" s="1" t="s">
        <v>693</v>
      </c>
      <c r="DZ60" s="1" t="s">
        <v>694</v>
      </c>
      <c r="EA60" s="1" t="s">
        <v>695</v>
      </c>
    </row>
    <row r="61" spans="1:131" ht="12.75" x14ac:dyDescent="0.2">
      <c r="A61" s="1" t="s">
        <v>696</v>
      </c>
      <c r="B61" s="1" t="s">
        <v>697</v>
      </c>
      <c r="C61" s="1" t="s">
        <v>259</v>
      </c>
      <c r="D61" s="1" t="s">
        <v>236</v>
      </c>
      <c r="E61" s="1" t="s">
        <v>260</v>
      </c>
      <c r="F61" s="1" t="s">
        <v>698</v>
      </c>
      <c r="G61" s="1" t="s">
        <v>699</v>
      </c>
      <c r="H61" s="1" t="s">
        <v>202</v>
      </c>
      <c r="I61" s="1" t="s">
        <v>673</v>
      </c>
      <c r="J61" s="1" t="s">
        <v>138</v>
      </c>
      <c r="L61" s="1" t="s">
        <v>356</v>
      </c>
      <c r="O61" s="1" t="s">
        <v>238</v>
      </c>
      <c r="P61" s="1" t="s">
        <v>205</v>
      </c>
      <c r="Q61" s="1" t="s">
        <v>173</v>
      </c>
      <c r="S61" s="1" t="s">
        <v>139</v>
      </c>
      <c r="T61" s="1" t="s">
        <v>394</v>
      </c>
      <c r="U61" s="1" t="s">
        <v>143</v>
      </c>
      <c r="V61" s="1" t="s">
        <v>279</v>
      </c>
      <c r="W61" s="1" t="s">
        <v>240</v>
      </c>
      <c r="X61" s="1" t="s">
        <v>209</v>
      </c>
      <c r="Y61" s="1" t="s">
        <v>291</v>
      </c>
      <c r="Z61" s="1" t="s">
        <v>211</v>
      </c>
      <c r="AA61" s="1" t="s">
        <v>143</v>
      </c>
      <c r="AB61" s="1" t="s">
        <v>138</v>
      </c>
      <c r="AD61" s="1" t="s">
        <v>700</v>
      </c>
      <c r="AE61" s="1" t="s">
        <v>175</v>
      </c>
      <c r="AF61" s="1" t="s">
        <v>214</v>
      </c>
      <c r="AH61" s="1" t="s">
        <v>214</v>
      </c>
      <c r="AL61" s="1" t="s">
        <v>268</v>
      </c>
      <c r="AM61" s="1" t="s">
        <v>216</v>
      </c>
      <c r="AO61" s="1" t="s">
        <v>268</v>
      </c>
      <c r="AS61" s="1" t="s">
        <v>138</v>
      </c>
      <c r="AT61" s="1" t="s">
        <v>396</v>
      </c>
      <c r="AU61" s="1" t="s">
        <v>396</v>
      </c>
      <c r="AW61" s="1" t="s">
        <v>139</v>
      </c>
      <c r="AY61" s="1" t="s">
        <v>220</v>
      </c>
      <c r="AZ61" s="1" t="s">
        <v>220</v>
      </c>
      <c r="BA61" s="1" t="s">
        <v>151</v>
      </c>
      <c r="BB61" s="1" t="s">
        <v>220</v>
      </c>
      <c r="BF61" s="1" t="s">
        <v>221</v>
      </c>
      <c r="BG61" s="1" t="s">
        <v>324</v>
      </c>
      <c r="BH61" s="1" t="s">
        <v>139</v>
      </c>
      <c r="BI61" s="1" t="s">
        <v>153</v>
      </c>
      <c r="BL61" s="1" t="s">
        <v>154</v>
      </c>
      <c r="BM61" s="1" t="s">
        <v>223</v>
      </c>
      <c r="BN61" s="1" t="s">
        <v>156</v>
      </c>
      <c r="BO61" s="1" t="s">
        <v>139</v>
      </c>
      <c r="BP61" s="1" t="s">
        <v>139</v>
      </c>
      <c r="BQ61" s="1" t="s">
        <v>157</v>
      </c>
      <c r="BR61" s="1" t="s">
        <v>282</v>
      </c>
      <c r="BS61" s="1" t="s">
        <v>154</v>
      </c>
      <c r="BT61" s="1" t="s">
        <v>138</v>
      </c>
      <c r="BU61" s="1" t="s">
        <v>138</v>
      </c>
      <c r="BV61" s="1" t="s">
        <v>138</v>
      </c>
      <c r="BW61" s="1" t="s">
        <v>701</v>
      </c>
      <c r="BX61" s="1" t="s">
        <v>139</v>
      </c>
      <c r="BY61" s="1" t="s">
        <v>349</v>
      </c>
      <c r="BZ61" s="1" t="s">
        <v>283</v>
      </c>
      <c r="CA61" s="1" t="s">
        <v>162</v>
      </c>
      <c r="CB61" s="1" t="s">
        <v>139</v>
      </c>
      <c r="CC61" s="1" t="s">
        <v>139</v>
      </c>
      <c r="CF61" s="1" t="s">
        <v>139</v>
      </c>
      <c r="CG61" s="1" t="s">
        <v>139</v>
      </c>
      <c r="CJ61" s="1" t="s">
        <v>138</v>
      </c>
      <c r="CK61" s="1" t="s">
        <v>138</v>
      </c>
      <c r="CL61" s="1" t="s">
        <v>138</v>
      </c>
      <c r="CM61" s="1" t="s">
        <v>138</v>
      </c>
      <c r="CN61" s="1" t="s">
        <v>138</v>
      </c>
      <c r="CO61" s="1" t="s">
        <v>138</v>
      </c>
      <c r="CP61" s="1" t="s">
        <v>138</v>
      </c>
      <c r="CQ61" s="1" t="s">
        <v>138</v>
      </c>
      <c r="CR61" s="1" t="s">
        <v>138</v>
      </c>
      <c r="CS61" s="1" t="s">
        <v>138</v>
      </c>
      <c r="CT61" s="1" t="s">
        <v>139</v>
      </c>
      <c r="CU61" s="1" t="s">
        <v>139</v>
      </c>
      <c r="CV61" s="1" t="s">
        <v>138</v>
      </c>
      <c r="CW61" s="1" t="s">
        <v>138</v>
      </c>
      <c r="CX61" s="1" t="s">
        <v>139</v>
      </c>
      <c r="CY61" s="1" t="s">
        <v>139</v>
      </c>
      <c r="CZ61" s="1" t="s">
        <v>139</v>
      </c>
      <c r="DA61" s="1" t="s">
        <v>139</v>
      </c>
      <c r="DB61" s="1" t="s">
        <v>138</v>
      </c>
      <c r="DC61" s="1" t="s">
        <v>138</v>
      </c>
      <c r="DF61" s="1" t="s">
        <v>139</v>
      </c>
      <c r="DG61" s="1" t="s">
        <v>139</v>
      </c>
      <c r="DH61" s="1" t="s">
        <v>139</v>
      </c>
      <c r="DI61" s="1" t="s">
        <v>138</v>
      </c>
      <c r="DJ61" s="1" t="s">
        <v>138</v>
      </c>
      <c r="DK61" s="1" t="s">
        <v>139</v>
      </c>
      <c r="DL61" s="1" t="s">
        <v>139</v>
      </c>
      <c r="DM61" s="1" t="s">
        <v>139</v>
      </c>
      <c r="DN61" s="1" t="s">
        <v>139</v>
      </c>
      <c r="DO61" s="1" t="s">
        <v>138</v>
      </c>
      <c r="DP61" s="1" t="s">
        <v>138</v>
      </c>
      <c r="DQ61" s="1" t="s">
        <v>250</v>
      </c>
      <c r="DR61" s="1" t="s">
        <v>139</v>
      </c>
      <c r="DS61" s="1" t="s">
        <v>620</v>
      </c>
      <c r="DT61" s="1" t="s">
        <v>138</v>
      </c>
      <c r="DV61" s="1" t="s">
        <v>305</v>
      </c>
      <c r="DW61" s="1" t="s">
        <v>138</v>
      </c>
      <c r="DX61" s="1" t="s">
        <v>165</v>
      </c>
      <c r="DY61" s="1" t="s">
        <v>702</v>
      </c>
      <c r="DZ61" s="1" t="s">
        <v>703</v>
      </c>
      <c r="EA61" s="1" t="s">
        <v>704</v>
      </c>
    </row>
    <row r="62" spans="1:131" ht="12.75" hidden="1" x14ac:dyDescent="0.2">
      <c r="A62" s="1" t="s">
        <v>705</v>
      </c>
      <c r="B62" s="1" t="s">
        <v>706</v>
      </c>
      <c r="C62" s="1" t="s">
        <v>259</v>
      </c>
      <c r="D62" s="1" t="s">
        <v>134</v>
      </c>
      <c r="E62" s="1" t="s">
        <v>135</v>
      </c>
      <c r="F62" s="1" t="s">
        <v>707</v>
      </c>
      <c r="G62" s="1" t="s">
        <v>262</v>
      </c>
      <c r="H62" s="1" t="s">
        <v>549</v>
      </c>
      <c r="I62" s="1" t="s">
        <v>137</v>
      </c>
      <c r="J62" s="1" t="s">
        <v>138</v>
      </c>
      <c r="M62" s="1" t="s">
        <v>138</v>
      </c>
      <c r="O62" s="1" t="s">
        <v>204</v>
      </c>
      <c r="P62" s="1" t="s">
        <v>551</v>
      </c>
      <c r="Q62" s="1" t="s">
        <v>173</v>
      </c>
      <c r="S62" s="1" t="s">
        <v>138</v>
      </c>
      <c r="U62" s="1" t="s">
        <v>143</v>
      </c>
      <c r="V62" s="1" t="s">
        <v>208</v>
      </c>
      <c r="W62" s="1" t="s">
        <v>240</v>
      </c>
      <c r="X62" s="1" t="s">
        <v>209</v>
      </c>
      <c r="Y62" s="1" t="s">
        <v>406</v>
      </c>
      <c r="Z62" s="1" t="s">
        <v>211</v>
      </c>
      <c r="AA62" s="1" t="s">
        <v>143</v>
      </c>
      <c r="AB62" s="1" t="s">
        <v>138</v>
      </c>
      <c r="AC62" s="1" t="s">
        <v>241</v>
      </c>
      <c r="AD62" s="1" t="s">
        <v>147</v>
      </c>
      <c r="AE62" s="1" t="s">
        <v>214</v>
      </c>
      <c r="AF62" s="1" t="s">
        <v>215</v>
      </c>
      <c r="AG62" s="1" t="s">
        <v>214</v>
      </c>
      <c r="AH62" s="1" t="s">
        <v>214</v>
      </c>
      <c r="AI62" s="1" t="s">
        <v>175</v>
      </c>
      <c r="AL62" s="1" t="s">
        <v>216</v>
      </c>
      <c r="AM62" s="1" t="s">
        <v>217</v>
      </c>
      <c r="AN62" s="1" t="s">
        <v>268</v>
      </c>
      <c r="AO62" s="1" t="s">
        <v>268</v>
      </c>
      <c r="AP62" s="1" t="s">
        <v>268</v>
      </c>
      <c r="AT62" s="1" t="s">
        <v>708</v>
      </c>
      <c r="AU62" s="1" t="s">
        <v>709</v>
      </c>
      <c r="AV62" s="1" t="s">
        <v>139</v>
      </c>
      <c r="AW62" s="1" t="s">
        <v>138</v>
      </c>
      <c r="AY62" s="1" t="s">
        <v>220</v>
      </c>
      <c r="AZ62" s="1" t="s">
        <v>220</v>
      </c>
      <c r="BA62" s="1" t="s">
        <v>220</v>
      </c>
      <c r="BB62" s="1" t="s">
        <v>220</v>
      </c>
      <c r="BC62" s="1" t="s">
        <v>220</v>
      </c>
      <c r="BF62" s="1" t="s">
        <v>221</v>
      </c>
      <c r="BG62" s="1" t="s">
        <v>222</v>
      </c>
      <c r="BH62" s="1" t="s">
        <v>138</v>
      </c>
      <c r="BI62" s="1" t="s">
        <v>438</v>
      </c>
      <c r="BK62" s="1" t="s">
        <v>632</v>
      </c>
      <c r="BL62" s="1" t="s">
        <v>691</v>
      </c>
      <c r="BM62" s="1" t="s">
        <v>647</v>
      </c>
      <c r="BN62" s="1" t="s">
        <v>337</v>
      </c>
      <c r="BO62" s="1" t="s">
        <v>138</v>
      </c>
      <c r="BS62" s="1" t="s">
        <v>554</v>
      </c>
      <c r="BT62" s="1" t="s">
        <v>139</v>
      </c>
      <c r="BU62" s="1" t="s">
        <v>139</v>
      </c>
      <c r="BV62" s="1" t="s">
        <v>139</v>
      </c>
      <c r="BW62" s="1" t="s">
        <v>633</v>
      </c>
      <c r="BX62" s="1" t="s">
        <v>139</v>
      </c>
      <c r="BY62" s="1" t="s">
        <v>349</v>
      </c>
      <c r="BZ62" s="1" t="s">
        <v>226</v>
      </c>
      <c r="CA62" s="1" t="s">
        <v>162</v>
      </c>
      <c r="CC62" s="1" t="s">
        <v>139</v>
      </c>
      <c r="CE62" s="1" t="s">
        <v>139</v>
      </c>
      <c r="CG62" s="1" t="s">
        <v>139</v>
      </c>
      <c r="CJ62" s="1" t="s">
        <v>139</v>
      </c>
      <c r="CK62" s="1" t="s">
        <v>139</v>
      </c>
      <c r="CL62" s="1" t="s">
        <v>138</v>
      </c>
      <c r="CM62" s="1" t="s">
        <v>138</v>
      </c>
      <c r="CN62" s="1" t="s">
        <v>138</v>
      </c>
      <c r="CO62" s="1" t="s">
        <v>138</v>
      </c>
      <c r="CP62" s="1" t="s">
        <v>139</v>
      </c>
      <c r="CR62" s="1" t="s">
        <v>138</v>
      </c>
      <c r="CS62" s="1" t="s">
        <v>138</v>
      </c>
      <c r="CT62" s="1" t="s">
        <v>139</v>
      </c>
      <c r="CU62" s="1" t="s">
        <v>139</v>
      </c>
      <c r="CV62" s="1" t="s">
        <v>138</v>
      </c>
      <c r="CW62" s="1" t="s">
        <v>138</v>
      </c>
      <c r="CX62" s="1" t="s">
        <v>138</v>
      </c>
      <c r="CY62" s="1" t="s">
        <v>138</v>
      </c>
      <c r="CZ62" s="1" t="s">
        <v>138</v>
      </c>
      <c r="DA62" s="1" t="s">
        <v>138</v>
      </c>
      <c r="DB62" s="1" t="s">
        <v>138</v>
      </c>
      <c r="DC62" s="1" t="s">
        <v>138</v>
      </c>
      <c r="DF62" s="1" t="s">
        <v>139</v>
      </c>
      <c r="DG62" s="1" t="s">
        <v>139</v>
      </c>
      <c r="DH62" s="1" t="s">
        <v>139</v>
      </c>
      <c r="DI62" s="1" t="s">
        <v>139</v>
      </c>
      <c r="DJ62" s="1" t="s">
        <v>138</v>
      </c>
      <c r="DK62" s="1" t="s">
        <v>138</v>
      </c>
      <c r="DL62" s="1" t="s">
        <v>138</v>
      </c>
      <c r="DM62" s="1" t="s">
        <v>138</v>
      </c>
      <c r="DN62" s="1" t="s">
        <v>138</v>
      </c>
      <c r="DO62" s="1" t="s">
        <v>138</v>
      </c>
      <c r="DQ62" s="1" t="s">
        <v>250</v>
      </c>
      <c r="DR62" s="1" t="s">
        <v>138</v>
      </c>
      <c r="DS62" s="1" t="s">
        <v>228</v>
      </c>
      <c r="DT62" s="1" t="s">
        <v>138</v>
      </c>
      <c r="DV62" s="1" t="s">
        <v>284</v>
      </c>
      <c r="DW62" s="1" t="s">
        <v>138</v>
      </c>
      <c r="DX62" s="1" t="s">
        <v>253</v>
      </c>
      <c r="DY62" s="1" t="s">
        <v>710</v>
      </c>
      <c r="DZ62" s="1" t="s">
        <v>711</v>
      </c>
      <c r="EA62" s="1" t="s">
        <v>712</v>
      </c>
    </row>
    <row r="63" spans="1:131" ht="12.75" hidden="1" x14ac:dyDescent="0.2">
      <c r="A63" s="1" t="s">
        <v>713</v>
      </c>
      <c r="B63" s="1" t="s">
        <v>714</v>
      </c>
      <c r="C63" s="1" t="s">
        <v>259</v>
      </c>
      <c r="D63" s="1" t="s">
        <v>236</v>
      </c>
      <c r="E63" s="1" t="s">
        <v>260</v>
      </c>
      <c r="F63" s="1">
        <v>14</v>
      </c>
      <c r="G63" s="1" t="s">
        <v>715</v>
      </c>
      <c r="H63" s="1" t="s">
        <v>549</v>
      </c>
      <c r="I63" s="1" t="s">
        <v>172</v>
      </c>
      <c r="J63" s="1" t="s">
        <v>138</v>
      </c>
      <c r="M63" s="1" t="s">
        <v>138</v>
      </c>
      <c r="O63" s="1" t="s">
        <v>204</v>
      </c>
      <c r="P63" s="1" t="s">
        <v>551</v>
      </c>
      <c r="Q63" s="1" t="s">
        <v>173</v>
      </c>
      <c r="R63" s="1" t="s">
        <v>690</v>
      </c>
      <c r="S63" s="1" t="s">
        <v>139</v>
      </c>
      <c r="U63" s="1" t="s">
        <v>143</v>
      </c>
      <c r="V63" s="1" t="s">
        <v>240</v>
      </c>
      <c r="W63" s="1" t="s">
        <v>144</v>
      </c>
      <c r="X63" s="1" t="s">
        <v>280</v>
      </c>
      <c r="Y63" s="1" t="s">
        <v>281</v>
      </c>
      <c r="Z63" s="1" t="s">
        <v>184</v>
      </c>
      <c r="AA63" s="1" t="s">
        <v>143</v>
      </c>
      <c r="AB63" s="1" t="s">
        <v>138</v>
      </c>
      <c r="AC63" s="1" t="s">
        <v>626</v>
      </c>
      <c r="AD63" s="1" t="s">
        <v>147</v>
      </c>
      <c r="AE63" s="1" t="s">
        <v>215</v>
      </c>
      <c r="AF63" s="1" t="s">
        <v>214</v>
      </c>
      <c r="AG63" s="1" t="s">
        <v>214</v>
      </c>
      <c r="AH63" s="1" t="s">
        <v>214</v>
      </c>
      <c r="AI63" s="1" t="s">
        <v>175</v>
      </c>
      <c r="AL63" s="1" t="s">
        <v>321</v>
      </c>
      <c r="AM63" s="1" t="s">
        <v>242</v>
      </c>
      <c r="AN63" s="1" t="s">
        <v>242</v>
      </c>
      <c r="AO63" s="1" t="s">
        <v>217</v>
      </c>
      <c r="AP63" s="1" t="s">
        <v>242</v>
      </c>
      <c r="AS63" s="1" t="s">
        <v>139</v>
      </c>
      <c r="AT63" s="1" t="s">
        <v>243</v>
      </c>
      <c r="AU63" s="1" t="s">
        <v>219</v>
      </c>
      <c r="AV63" s="1" t="s">
        <v>139</v>
      </c>
      <c r="AW63" s="1" t="s">
        <v>138</v>
      </c>
      <c r="AY63" s="1" t="s">
        <v>220</v>
      </c>
      <c r="AZ63" s="1" t="s">
        <v>220</v>
      </c>
      <c r="BA63" s="1" t="s">
        <v>220</v>
      </c>
      <c r="BB63" s="1" t="s">
        <v>220</v>
      </c>
      <c r="BC63" s="1" t="s">
        <v>220</v>
      </c>
      <c r="BF63" s="1" t="s">
        <v>221</v>
      </c>
      <c r="BG63" s="1" t="s">
        <v>246</v>
      </c>
      <c r="BH63" s="1" t="s">
        <v>138</v>
      </c>
      <c r="BI63" s="1" t="s">
        <v>438</v>
      </c>
      <c r="BJ63" s="1" t="s">
        <v>553</v>
      </c>
      <c r="BK63" s="1" t="s">
        <v>375</v>
      </c>
      <c r="BL63" s="1" t="s">
        <v>554</v>
      </c>
      <c r="BM63" s="1" t="s">
        <v>474</v>
      </c>
      <c r="BN63" s="1" t="s">
        <v>337</v>
      </c>
      <c r="BO63" s="1" t="s">
        <v>138</v>
      </c>
      <c r="BP63" s="1" t="s">
        <v>138</v>
      </c>
      <c r="BR63" s="1" t="s">
        <v>363</v>
      </c>
      <c r="BS63" s="1" t="s">
        <v>154</v>
      </c>
      <c r="BT63" s="1" t="s">
        <v>139</v>
      </c>
      <c r="BU63" s="1" t="s">
        <v>139</v>
      </c>
      <c r="BV63" s="1" t="s">
        <v>139</v>
      </c>
      <c r="BW63" s="1" t="s">
        <v>565</v>
      </c>
      <c r="BX63" s="1" t="s">
        <v>139</v>
      </c>
      <c r="BY63" s="1" t="s">
        <v>302</v>
      </c>
      <c r="BZ63" s="1" t="s">
        <v>572</v>
      </c>
      <c r="CA63" s="1" t="s">
        <v>162</v>
      </c>
      <c r="CC63" s="1" t="s">
        <v>139</v>
      </c>
      <c r="CD63" s="1" t="s">
        <v>139</v>
      </c>
      <c r="CE63" s="1" t="s">
        <v>139</v>
      </c>
      <c r="CF63" s="1" t="s">
        <v>139</v>
      </c>
      <c r="CJ63" s="1" t="s">
        <v>138</v>
      </c>
      <c r="CK63" s="1" t="s">
        <v>138</v>
      </c>
      <c r="CL63" s="1" t="s">
        <v>138</v>
      </c>
      <c r="CM63" s="1" t="s">
        <v>139</v>
      </c>
      <c r="CN63" s="1" t="s">
        <v>139</v>
      </c>
      <c r="CO63" s="1" t="s">
        <v>139</v>
      </c>
      <c r="CP63" s="1" t="s">
        <v>139</v>
      </c>
      <c r="CR63" s="1" t="s">
        <v>138</v>
      </c>
      <c r="CS63" s="1" t="s">
        <v>138</v>
      </c>
      <c r="CT63" s="1" t="s">
        <v>138</v>
      </c>
      <c r="CU63" s="1" t="s">
        <v>139</v>
      </c>
      <c r="CV63" s="1" t="s">
        <v>138</v>
      </c>
      <c r="CW63" s="1" t="s">
        <v>138</v>
      </c>
      <c r="CX63" s="1" t="s">
        <v>138</v>
      </c>
      <c r="CY63" s="1" t="s">
        <v>138</v>
      </c>
      <c r="CZ63" s="1" t="s">
        <v>138</v>
      </c>
      <c r="DA63" s="1" t="s">
        <v>138</v>
      </c>
      <c r="DB63" s="1" t="s">
        <v>138</v>
      </c>
      <c r="DF63" s="1" t="s">
        <v>139</v>
      </c>
      <c r="DG63" s="1" t="s">
        <v>138</v>
      </c>
      <c r="DH63" s="1" t="s">
        <v>139</v>
      </c>
      <c r="DI63" s="1" t="s">
        <v>138</v>
      </c>
      <c r="DJ63" s="1" t="s">
        <v>138</v>
      </c>
      <c r="DK63" s="1" t="s">
        <v>138</v>
      </c>
      <c r="DL63" s="1" t="s">
        <v>138</v>
      </c>
      <c r="DM63" s="1" t="s">
        <v>138</v>
      </c>
      <c r="DN63" s="1" t="s">
        <v>138</v>
      </c>
      <c r="DO63" s="1" t="s">
        <v>138</v>
      </c>
      <c r="DP63" s="1" t="s">
        <v>138</v>
      </c>
      <c r="DQ63" s="1" t="s">
        <v>163</v>
      </c>
      <c r="DR63" s="1" t="s">
        <v>138</v>
      </c>
      <c r="DS63" s="1" t="s">
        <v>228</v>
      </c>
      <c r="DT63" s="1" t="s">
        <v>139</v>
      </c>
      <c r="DU63" s="1" t="s">
        <v>366</v>
      </c>
      <c r="DV63" s="1" t="s">
        <v>292</v>
      </c>
      <c r="DW63" s="1" t="s">
        <v>138</v>
      </c>
      <c r="DX63" s="1" t="s">
        <v>253</v>
      </c>
      <c r="DY63" s="1" t="s">
        <v>716</v>
      </c>
      <c r="DZ63" s="1" t="s">
        <v>717</v>
      </c>
      <c r="EA63" s="1" t="s">
        <v>718</v>
      </c>
    </row>
    <row r="64" spans="1:131" ht="12.75" hidden="1" x14ac:dyDescent="0.2">
      <c r="A64" s="1" t="s">
        <v>719</v>
      </c>
      <c r="B64" s="1" t="s">
        <v>720</v>
      </c>
      <c r="C64" s="1" t="s">
        <v>259</v>
      </c>
      <c r="D64" s="1" t="s">
        <v>183</v>
      </c>
      <c r="E64" s="1" t="s">
        <v>260</v>
      </c>
      <c r="F64" s="1" t="s">
        <v>721</v>
      </c>
      <c r="G64" s="1" t="s">
        <v>262</v>
      </c>
      <c r="H64" s="1" t="s">
        <v>549</v>
      </c>
      <c r="I64" s="1" t="s">
        <v>137</v>
      </c>
      <c r="J64" s="1" t="s">
        <v>138</v>
      </c>
      <c r="M64" s="1" t="s">
        <v>138</v>
      </c>
      <c r="O64" s="1" t="s">
        <v>204</v>
      </c>
      <c r="P64" s="1" t="s">
        <v>551</v>
      </c>
      <c r="Q64" s="1" t="s">
        <v>173</v>
      </c>
      <c r="S64" s="1" t="s">
        <v>139</v>
      </c>
      <c r="U64" s="1" t="s">
        <v>143</v>
      </c>
      <c r="V64" s="1" t="s">
        <v>240</v>
      </c>
      <c r="W64" s="1" t="s">
        <v>240</v>
      </c>
      <c r="X64" s="1" t="s">
        <v>209</v>
      </c>
      <c r="Y64" s="1" t="s">
        <v>406</v>
      </c>
      <c r="Z64" s="1" t="s">
        <v>211</v>
      </c>
      <c r="AA64" s="1" t="s">
        <v>143</v>
      </c>
      <c r="AB64" s="1" t="s">
        <v>138</v>
      </c>
      <c r="AC64" s="1" t="s">
        <v>626</v>
      </c>
      <c r="AD64" s="1" t="s">
        <v>147</v>
      </c>
      <c r="AE64" s="1" t="s">
        <v>148</v>
      </c>
      <c r="AF64" s="1" t="s">
        <v>214</v>
      </c>
      <c r="AG64" s="1" t="s">
        <v>214</v>
      </c>
      <c r="AH64" s="1" t="s">
        <v>214</v>
      </c>
      <c r="AI64" s="1" t="s">
        <v>214</v>
      </c>
      <c r="AL64" s="1" t="s">
        <v>217</v>
      </c>
      <c r="AM64" s="1" t="s">
        <v>216</v>
      </c>
      <c r="AN64" s="1" t="s">
        <v>268</v>
      </c>
      <c r="AO64" s="1" t="s">
        <v>268</v>
      </c>
      <c r="AP64" s="1" t="s">
        <v>268</v>
      </c>
      <c r="AS64" s="1" t="s">
        <v>139</v>
      </c>
      <c r="AT64" s="1" t="s">
        <v>149</v>
      </c>
      <c r="AU64" s="1" t="s">
        <v>709</v>
      </c>
      <c r="AV64" s="1" t="s">
        <v>139</v>
      </c>
      <c r="AW64" s="1" t="s">
        <v>138</v>
      </c>
      <c r="AY64" s="1" t="s">
        <v>220</v>
      </c>
      <c r="AZ64" s="1" t="s">
        <v>220</v>
      </c>
      <c r="BA64" s="1" t="s">
        <v>220</v>
      </c>
      <c r="BB64" s="1" t="s">
        <v>220</v>
      </c>
      <c r="BC64" s="1" t="s">
        <v>220</v>
      </c>
      <c r="BF64" s="1" t="s">
        <v>336</v>
      </c>
      <c r="BG64" s="1" t="s">
        <v>246</v>
      </c>
      <c r="BH64" s="1" t="s">
        <v>138</v>
      </c>
      <c r="BI64" s="1" t="s">
        <v>438</v>
      </c>
      <c r="BK64" s="1" t="s">
        <v>375</v>
      </c>
      <c r="BL64" s="1" t="s">
        <v>563</v>
      </c>
      <c r="BM64" s="1" t="s">
        <v>722</v>
      </c>
      <c r="BN64" s="1" t="s">
        <v>337</v>
      </c>
      <c r="BO64" s="1" t="s">
        <v>138</v>
      </c>
      <c r="BP64" s="1" t="s">
        <v>138</v>
      </c>
      <c r="BS64" s="1" t="s">
        <v>691</v>
      </c>
      <c r="BT64" s="1" t="s">
        <v>139</v>
      </c>
      <c r="BU64" s="1" t="s">
        <v>139</v>
      </c>
      <c r="BV64" s="1" t="s">
        <v>139</v>
      </c>
      <c r="BW64" s="1" t="s">
        <v>633</v>
      </c>
      <c r="BX64" s="1" t="s">
        <v>139</v>
      </c>
      <c r="BY64" s="1" t="s">
        <v>349</v>
      </c>
      <c r="BZ64" s="1" t="s">
        <v>422</v>
      </c>
      <c r="CA64" s="1" t="s">
        <v>162</v>
      </c>
      <c r="CB64" s="1" t="s">
        <v>139</v>
      </c>
      <c r="CD64" s="1" t="s">
        <v>139</v>
      </c>
      <c r="CE64" s="1" t="s">
        <v>139</v>
      </c>
      <c r="CG64" s="1" t="s">
        <v>139</v>
      </c>
      <c r="CJ64" s="1" t="s">
        <v>139</v>
      </c>
      <c r="CK64" s="1" t="s">
        <v>139</v>
      </c>
      <c r="CL64" s="1" t="s">
        <v>138</v>
      </c>
      <c r="CM64" s="1" t="s">
        <v>138</v>
      </c>
      <c r="CN64" s="1" t="s">
        <v>138</v>
      </c>
      <c r="CO64" s="1" t="s">
        <v>138</v>
      </c>
      <c r="CP64" s="1" t="s">
        <v>138</v>
      </c>
      <c r="CR64" s="1" t="s">
        <v>138</v>
      </c>
      <c r="CS64" s="1" t="s">
        <v>138</v>
      </c>
      <c r="CT64" s="1" t="s">
        <v>139</v>
      </c>
      <c r="CU64" s="1" t="s">
        <v>139</v>
      </c>
      <c r="CV64" s="1" t="s">
        <v>138</v>
      </c>
      <c r="CW64" s="1" t="s">
        <v>138</v>
      </c>
      <c r="CX64" s="1" t="s">
        <v>138</v>
      </c>
      <c r="CY64" s="1" t="s">
        <v>138</v>
      </c>
      <c r="CZ64" s="1" t="s">
        <v>138</v>
      </c>
      <c r="DA64" s="1" t="s">
        <v>138</v>
      </c>
      <c r="DB64" s="1" t="s">
        <v>138</v>
      </c>
      <c r="DC64" s="1" t="s">
        <v>138</v>
      </c>
      <c r="DF64" s="1" t="s">
        <v>139</v>
      </c>
      <c r="DG64" s="1" t="s">
        <v>139</v>
      </c>
      <c r="DH64" s="1" t="s">
        <v>139</v>
      </c>
      <c r="DI64" s="1" t="s">
        <v>138</v>
      </c>
      <c r="DJ64" s="1" t="s">
        <v>138</v>
      </c>
      <c r="DK64" s="1" t="s">
        <v>138</v>
      </c>
      <c r="DL64" s="1" t="s">
        <v>138</v>
      </c>
      <c r="DM64" s="1" t="s">
        <v>138</v>
      </c>
      <c r="DN64" s="1" t="s">
        <v>138</v>
      </c>
      <c r="DO64" s="1" t="s">
        <v>138</v>
      </c>
      <c r="DQ64" s="1" t="s">
        <v>250</v>
      </c>
      <c r="DR64" s="1" t="s">
        <v>139</v>
      </c>
      <c r="DS64" s="1" t="s">
        <v>228</v>
      </c>
      <c r="DT64" s="1" t="s">
        <v>138</v>
      </c>
      <c r="DV64" s="1" t="s">
        <v>284</v>
      </c>
      <c r="DW64" s="1" t="s">
        <v>138</v>
      </c>
      <c r="DX64" s="1" t="s">
        <v>253</v>
      </c>
      <c r="DY64" s="1" t="s">
        <v>723</v>
      </c>
      <c r="DZ64" s="1" t="s">
        <v>724</v>
      </c>
      <c r="EA64" s="1" t="s">
        <v>725</v>
      </c>
    </row>
    <row r="65" spans="1:131" ht="12.75" x14ac:dyDescent="0.2">
      <c r="A65" s="1" t="s">
        <v>726</v>
      </c>
      <c r="B65" s="1" t="s">
        <v>727</v>
      </c>
      <c r="C65" s="1" t="s">
        <v>259</v>
      </c>
      <c r="D65" s="1" t="s">
        <v>236</v>
      </c>
      <c r="E65" s="1" t="s">
        <v>260</v>
      </c>
      <c r="F65" s="1" t="s">
        <v>728</v>
      </c>
      <c r="G65" s="1" t="s">
        <v>729</v>
      </c>
      <c r="H65" s="1" t="s">
        <v>202</v>
      </c>
      <c r="I65" s="1" t="s">
        <v>237</v>
      </c>
      <c r="J65" s="1" t="s">
        <v>138</v>
      </c>
      <c r="L65" s="1" t="s">
        <v>356</v>
      </c>
      <c r="M65" s="1" t="s">
        <v>138</v>
      </c>
      <c r="O65" s="1" t="s">
        <v>238</v>
      </c>
      <c r="P65" s="1" t="s">
        <v>205</v>
      </c>
      <c r="Q65" s="1" t="s">
        <v>173</v>
      </c>
      <c r="S65" s="1" t="s">
        <v>139</v>
      </c>
      <c r="T65" s="1" t="s">
        <v>394</v>
      </c>
      <c r="U65" s="1" t="s">
        <v>143</v>
      </c>
      <c r="V65" s="1" t="s">
        <v>144</v>
      </c>
      <c r="W65" s="1" t="s">
        <v>144</v>
      </c>
      <c r="X65" s="1" t="s">
        <v>209</v>
      </c>
      <c r="Y65" s="1" t="s">
        <v>291</v>
      </c>
      <c r="Z65" s="1" t="s">
        <v>211</v>
      </c>
      <c r="AA65" s="1" t="s">
        <v>143</v>
      </c>
      <c r="AB65" s="1" t="s">
        <v>138</v>
      </c>
      <c r="AD65" s="1" t="s">
        <v>730</v>
      </c>
      <c r="AE65" s="1" t="s">
        <v>214</v>
      </c>
      <c r="AF65" s="1" t="s">
        <v>215</v>
      </c>
      <c r="AG65" s="1" t="s">
        <v>214</v>
      </c>
      <c r="AH65" s="1" t="s">
        <v>215</v>
      </c>
      <c r="AI65" s="1" t="s">
        <v>215</v>
      </c>
      <c r="AL65" s="1" t="s">
        <v>242</v>
      </c>
      <c r="AM65" s="1" t="s">
        <v>268</v>
      </c>
      <c r="AO65" s="1" t="s">
        <v>268</v>
      </c>
      <c r="AP65" s="1" t="s">
        <v>216</v>
      </c>
      <c r="AS65" s="1" t="s">
        <v>138</v>
      </c>
      <c r="AT65" s="1" t="s">
        <v>502</v>
      </c>
      <c r="AU65" s="1" t="s">
        <v>396</v>
      </c>
      <c r="AW65" s="1" t="s">
        <v>139</v>
      </c>
      <c r="AY65" s="1" t="s">
        <v>220</v>
      </c>
      <c r="AZ65" s="1" t="s">
        <v>220</v>
      </c>
      <c r="BA65" s="1" t="s">
        <v>220</v>
      </c>
      <c r="BB65" s="1" t="s">
        <v>347</v>
      </c>
      <c r="BF65" s="1" t="s">
        <v>221</v>
      </c>
      <c r="BG65" s="1" t="s">
        <v>246</v>
      </c>
      <c r="BH65" s="1" t="s">
        <v>139</v>
      </c>
      <c r="BI65" s="1" t="s">
        <v>153</v>
      </c>
      <c r="BL65" s="1" t="s">
        <v>439</v>
      </c>
      <c r="BM65" s="1" t="s">
        <v>647</v>
      </c>
      <c r="BN65" s="1" t="s">
        <v>337</v>
      </c>
      <c r="BO65" s="1" t="s">
        <v>139</v>
      </c>
      <c r="BP65" s="1" t="s">
        <v>139</v>
      </c>
      <c r="BQ65" s="1" t="s">
        <v>157</v>
      </c>
      <c r="BR65" s="1" t="s">
        <v>282</v>
      </c>
      <c r="BS65" s="1" t="s">
        <v>439</v>
      </c>
      <c r="BT65" s="1" t="s">
        <v>138</v>
      </c>
      <c r="BU65" s="1" t="s">
        <v>138</v>
      </c>
      <c r="BV65" s="1" t="s">
        <v>138</v>
      </c>
      <c r="BY65" s="1" t="s">
        <v>349</v>
      </c>
      <c r="BZ65" s="1" t="s">
        <v>283</v>
      </c>
      <c r="CA65" s="1" t="s">
        <v>162</v>
      </c>
      <c r="CB65" s="1" t="s">
        <v>139</v>
      </c>
      <c r="CC65" s="1" t="s">
        <v>139</v>
      </c>
      <c r="CF65" s="1" t="s">
        <v>139</v>
      </c>
      <c r="CG65" s="1" t="s">
        <v>139</v>
      </c>
      <c r="CJ65" s="1" t="s">
        <v>138</v>
      </c>
      <c r="CK65" s="1" t="s">
        <v>138</v>
      </c>
      <c r="CL65" s="1" t="s">
        <v>138</v>
      </c>
      <c r="CM65" s="1" t="s">
        <v>138</v>
      </c>
      <c r="CN65" s="1" t="s">
        <v>138</v>
      </c>
      <c r="CO65" s="1" t="s">
        <v>138</v>
      </c>
      <c r="CP65" s="1" t="s">
        <v>138</v>
      </c>
      <c r="CQ65" s="1" t="s">
        <v>138</v>
      </c>
      <c r="CR65" s="1" t="s">
        <v>138</v>
      </c>
      <c r="CS65" s="1" t="s">
        <v>138</v>
      </c>
      <c r="CT65" s="1" t="s">
        <v>139</v>
      </c>
      <c r="CU65" s="1" t="s">
        <v>139</v>
      </c>
      <c r="CV65" s="1" t="s">
        <v>139</v>
      </c>
      <c r="CW65" s="1" t="s">
        <v>138</v>
      </c>
      <c r="CX65" s="1" t="s">
        <v>138</v>
      </c>
      <c r="CY65" s="1" t="s">
        <v>139</v>
      </c>
      <c r="CZ65" s="1" t="s">
        <v>139</v>
      </c>
      <c r="DA65" s="1" t="s">
        <v>138</v>
      </c>
      <c r="DB65" s="1" t="s">
        <v>138</v>
      </c>
      <c r="DC65" s="1" t="s">
        <v>138</v>
      </c>
      <c r="DF65" s="1" t="s">
        <v>139</v>
      </c>
      <c r="DG65" s="1" t="s">
        <v>139</v>
      </c>
      <c r="DH65" s="1" t="s">
        <v>139</v>
      </c>
      <c r="DI65" s="1" t="s">
        <v>138</v>
      </c>
      <c r="DJ65" s="1" t="s">
        <v>138</v>
      </c>
      <c r="DK65" s="1" t="s">
        <v>138</v>
      </c>
      <c r="DL65" s="1" t="s">
        <v>139</v>
      </c>
      <c r="DM65" s="1" t="s">
        <v>139</v>
      </c>
      <c r="DN65" s="1" t="s">
        <v>138</v>
      </c>
      <c r="DO65" s="1" t="s">
        <v>138</v>
      </c>
      <c r="DP65" s="1" t="s">
        <v>138</v>
      </c>
      <c r="DQ65" s="1" t="s">
        <v>250</v>
      </c>
      <c r="DR65" s="1" t="s">
        <v>139</v>
      </c>
      <c r="DS65" s="1" t="s">
        <v>731</v>
      </c>
      <c r="DT65" s="1" t="s">
        <v>138</v>
      </c>
      <c r="DV65" s="1" t="s">
        <v>292</v>
      </c>
      <c r="DW65" s="1" t="s">
        <v>138</v>
      </c>
      <c r="DX65" s="1" t="s">
        <v>253</v>
      </c>
      <c r="DY65" s="1" t="s">
        <v>732</v>
      </c>
      <c r="DZ65" s="1" t="s">
        <v>733</v>
      </c>
      <c r="EA65" s="1" t="s">
        <v>734</v>
      </c>
    </row>
    <row r="66" spans="1:131" ht="12.75" hidden="1" x14ac:dyDescent="0.2">
      <c r="A66" s="1" t="s">
        <v>735</v>
      </c>
      <c r="B66" s="1" t="s">
        <v>736</v>
      </c>
      <c r="C66" s="1" t="s">
        <v>259</v>
      </c>
      <c r="D66" s="1" t="s">
        <v>183</v>
      </c>
      <c r="E66" s="1" t="s">
        <v>521</v>
      </c>
      <c r="F66" s="1">
        <v>12</v>
      </c>
      <c r="G66" s="1" t="s">
        <v>737</v>
      </c>
      <c r="H66" s="1" t="s">
        <v>549</v>
      </c>
      <c r="I66" s="1" t="s">
        <v>172</v>
      </c>
      <c r="J66" s="1" t="s">
        <v>138</v>
      </c>
      <c r="M66" s="1" t="s">
        <v>138</v>
      </c>
      <c r="O66" s="1" t="s">
        <v>204</v>
      </c>
      <c r="P66" s="1" t="s">
        <v>551</v>
      </c>
      <c r="Q66" s="1" t="s">
        <v>173</v>
      </c>
      <c r="R66" s="1" t="s">
        <v>690</v>
      </c>
      <c r="S66" s="1" t="s">
        <v>139</v>
      </c>
      <c r="U66" s="1" t="s">
        <v>143</v>
      </c>
      <c r="V66" s="1" t="s">
        <v>144</v>
      </c>
      <c r="W66" s="1" t="s">
        <v>144</v>
      </c>
      <c r="X66" s="1" t="s">
        <v>280</v>
      </c>
      <c r="Y66" s="1" t="s">
        <v>406</v>
      </c>
      <c r="Z66" s="1" t="s">
        <v>211</v>
      </c>
      <c r="AA66" s="1" t="s">
        <v>143</v>
      </c>
      <c r="AB66" s="1" t="s">
        <v>138</v>
      </c>
      <c r="AD66" s="1" t="s">
        <v>147</v>
      </c>
      <c r="AE66" s="1" t="s">
        <v>215</v>
      </c>
      <c r="AF66" s="1" t="s">
        <v>214</v>
      </c>
      <c r="AG66" s="1" t="s">
        <v>214</v>
      </c>
      <c r="AH66" s="1" t="s">
        <v>214</v>
      </c>
      <c r="AI66" s="1" t="s">
        <v>214</v>
      </c>
      <c r="AL66" s="1" t="s">
        <v>217</v>
      </c>
      <c r="AM66" s="1" t="s">
        <v>242</v>
      </c>
      <c r="AN66" s="1" t="s">
        <v>242</v>
      </c>
      <c r="AO66" s="1" t="s">
        <v>242</v>
      </c>
      <c r="AP66" s="1" t="s">
        <v>242</v>
      </c>
      <c r="AS66" s="1" t="s">
        <v>139</v>
      </c>
      <c r="AT66" s="1" t="s">
        <v>243</v>
      </c>
      <c r="AU66" s="1" t="s">
        <v>244</v>
      </c>
      <c r="AV66" s="1" t="s">
        <v>139</v>
      </c>
      <c r="AW66" s="1" t="s">
        <v>138</v>
      </c>
      <c r="AY66" s="1" t="s">
        <v>220</v>
      </c>
      <c r="AZ66" s="1" t="s">
        <v>220</v>
      </c>
      <c r="BA66" s="1" t="s">
        <v>220</v>
      </c>
      <c r="BB66" s="1" t="s">
        <v>220</v>
      </c>
      <c r="BC66" s="1" t="s">
        <v>220</v>
      </c>
      <c r="BF66" s="1" t="s">
        <v>221</v>
      </c>
      <c r="BG66" s="1" t="s">
        <v>324</v>
      </c>
      <c r="BH66" s="1" t="s">
        <v>138</v>
      </c>
      <c r="BI66" s="1" t="s">
        <v>438</v>
      </c>
      <c r="BJ66" s="1" t="s">
        <v>553</v>
      </c>
      <c r="BK66" s="1" t="s">
        <v>375</v>
      </c>
      <c r="BL66" s="1" t="s">
        <v>563</v>
      </c>
      <c r="BM66" s="1" t="s">
        <v>722</v>
      </c>
      <c r="BN66" s="1" t="s">
        <v>337</v>
      </c>
      <c r="BO66" s="1" t="s">
        <v>138</v>
      </c>
      <c r="BP66" s="1" t="s">
        <v>138</v>
      </c>
      <c r="BR66" s="1" t="s">
        <v>158</v>
      </c>
      <c r="BS66" s="1" t="s">
        <v>154</v>
      </c>
      <c r="BT66" s="1" t="s">
        <v>139</v>
      </c>
      <c r="BU66" s="1" t="s">
        <v>139</v>
      </c>
      <c r="BV66" s="1" t="s">
        <v>139</v>
      </c>
      <c r="BW66" s="1" t="s">
        <v>565</v>
      </c>
      <c r="BX66" s="1" t="s">
        <v>138</v>
      </c>
      <c r="BY66" s="1" t="s">
        <v>160</v>
      </c>
      <c r="BZ66" s="1" t="s">
        <v>572</v>
      </c>
      <c r="CA66" s="1" t="s">
        <v>162</v>
      </c>
      <c r="CC66" s="1" t="s">
        <v>139</v>
      </c>
      <c r="CD66" s="1" t="s">
        <v>139</v>
      </c>
      <c r="CE66" s="1" t="s">
        <v>139</v>
      </c>
      <c r="CJ66" s="1" t="s">
        <v>138</v>
      </c>
      <c r="CK66" s="1" t="s">
        <v>139</v>
      </c>
      <c r="CL66" s="1" t="s">
        <v>138</v>
      </c>
      <c r="CM66" s="1" t="s">
        <v>138</v>
      </c>
      <c r="CN66" s="1" t="s">
        <v>138</v>
      </c>
      <c r="CO66" s="1" t="s">
        <v>138</v>
      </c>
      <c r="CP66" s="1" t="s">
        <v>138</v>
      </c>
      <c r="CQ66" s="1" t="s">
        <v>138</v>
      </c>
      <c r="CR66" s="1" t="s">
        <v>138</v>
      </c>
      <c r="CS66" s="1" t="s">
        <v>138</v>
      </c>
      <c r="CT66" s="1" t="s">
        <v>138</v>
      </c>
      <c r="CU66" s="1" t="s">
        <v>138</v>
      </c>
      <c r="CV66" s="1" t="s">
        <v>138</v>
      </c>
      <c r="CW66" s="1" t="s">
        <v>138</v>
      </c>
      <c r="CX66" s="1" t="s">
        <v>138</v>
      </c>
      <c r="CY66" s="1" t="s">
        <v>138</v>
      </c>
      <c r="CZ66" s="1" t="s">
        <v>138</v>
      </c>
      <c r="DA66" s="1" t="s">
        <v>138</v>
      </c>
      <c r="DB66" s="1" t="s">
        <v>138</v>
      </c>
      <c r="DC66" s="1" t="s">
        <v>138</v>
      </c>
      <c r="DF66" s="1" t="s">
        <v>139</v>
      </c>
      <c r="DG66" s="1" t="s">
        <v>138</v>
      </c>
      <c r="DH66" s="1" t="s">
        <v>138</v>
      </c>
      <c r="DI66" s="1" t="s">
        <v>138</v>
      </c>
      <c r="DJ66" s="1" t="s">
        <v>138</v>
      </c>
      <c r="DK66" s="1" t="s">
        <v>138</v>
      </c>
      <c r="DL66" s="1" t="s">
        <v>138</v>
      </c>
      <c r="DM66" s="1" t="s">
        <v>138</v>
      </c>
      <c r="DN66" s="1" t="s">
        <v>138</v>
      </c>
      <c r="DO66" s="1" t="s">
        <v>138</v>
      </c>
      <c r="DP66" s="1" t="s">
        <v>138</v>
      </c>
      <c r="DQ66" s="1" t="s">
        <v>163</v>
      </c>
      <c r="DR66" s="1" t="s">
        <v>138</v>
      </c>
      <c r="DS66" s="1" t="s">
        <v>228</v>
      </c>
      <c r="DT66" s="1" t="s">
        <v>139</v>
      </c>
      <c r="DU66" s="1" t="s">
        <v>366</v>
      </c>
      <c r="DV66" s="1" t="s">
        <v>292</v>
      </c>
      <c r="DW66" s="1" t="s">
        <v>138</v>
      </c>
      <c r="DX66" s="1" t="s">
        <v>253</v>
      </c>
      <c r="DY66" s="1" t="s">
        <v>738</v>
      </c>
      <c r="DZ66" s="1" t="s">
        <v>739</v>
      </c>
      <c r="EA66" s="1" t="s">
        <v>740</v>
      </c>
    </row>
    <row r="67" spans="1:131" ht="12.75" hidden="1" x14ac:dyDescent="0.2">
      <c r="A67" s="1" t="s">
        <v>741</v>
      </c>
      <c r="B67" s="1" t="s">
        <v>742</v>
      </c>
      <c r="C67" s="1" t="s">
        <v>259</v>
      </c>
      <c r="D67" s="1" t="s">
        <v>318</v>
      </c>
      <c r="E67" s="1" t="s">
        <v>135</v>
      </c>
      <c r="F67" s="1" t="s">
        <v>743</v>
      </c>
      <c r="G67" s="1" t="s">
        <v>262</v>
      </c>
      <c r="H67" s="1" t="s">
        <v>549</v>
      </c>
      <c r="I67" s="1" t="s">
        <v>137</v>
      </c>
      <c r="J67" s="1" t="s">
        <v>138</v>
      </c>
      <c r="M67" s="1" t="s">
        <v>138</v>
      </c>
      <c r="O67" s="1" t="s">
        <v>204</v>
      </c>
      <c r="P67" s="1" t="s">
        <v>551</v>
      </c>
      <c r="Q67" s="1" t="s">
        <v>173</v>
      </c>
      <c r="S67" s="1" t="s">
        <v>139</v>
      </c>
      <c r="U67" s="1" t="s">
        <v>143</v>
      </c>
      <c r="V67" s="1" t="s">
        <v>240</v>
      </c>
      <c r="W67" s="1" t="s">
        <v>240</v>
      </c>
      <c r="X67" s="1" t="s">
        <v>209</v>
      </c>
      <c r="Y67" s="1" t="s">
        <v>406</v>
      </c>
      <c r="Z67" s="1" t="s">
        <v>211</v>
      </c>
      <c r="AA67" s="1" t="s">
        <v>143</v>
      </c>
      <c r="AB67" s="1" t="s">
        <v>138</v>
      </c>
      <c r="AC67" s="1" t="s">
        <v>682</v>
      </c>
      <c r="AD67" s="1" t="s">
        <v>147</v>
      </c>
      <c r="AE67" s="1" t="s">
        <v>214</v>
      </c>
      <c r="AF67" s="1" t="s">
        <v>215</v>
      </c>
      <c r="AG67" s="1" t="s">
        <v>215</v>
      </c>
      <c r="AH67" s="1" t="s">
        <v>215</v>
      </c>
      <c r="AI67" s="1" t="s">
        <v>175</v>
      </c>
      <c r="AL67" s="1" t="s">
        <v>217</v>
      </c>
      <c r="AM67" s="1" t="s">
        <v>242</v>
      </c>
      <c r="AN67" s="1" t="s">
        <v>242</v>
      </c>
      <c r="AO67" s="1" t="s">
        <v>268</v>
      </c>
      <c r="AP67" s="1" t="s">
        <v>242</v>
      </c>
      <c r="AS67" s="1" t="s">
        <v>139</v>
      </c>
      <c r="AT67" s="1" t="s">
        <v>149</v>
      </c>
      <c r="AU67" s="1" t="s">
        <v>744</v>
      </c>
      <c r="AV67" s="1" t="s">
        <v>139</v>
      </c>
      <c r="AW67" s="1" t="s">
        <v>138</v>
      </c>
      <c r="AY67" s="1" t="s">
        <v>220</v>
      </c>
      <c r="AZ67" s="1" t="s">
        <v>220</v>
      </c>
      <c r="BA67" s="1" t="s">
        <v>220</v>
      </c>
      <c r="BB67" s="1" t="s">
        <v>220</v>
      </c>
      <c r="BC67" s="1" t="s">
        <v>220</v>
      </c>
      <c r="BF67" s="1" t="s">
        <v>221</v>
      </c>
      <c r="BG67" s="1" t="s">
        <v>222</v>
      </c>
      <c r="BH67" s="1" t="s">
        <v>138</v>
      </c>
      <c r="BI67" s="1" t="s">
        <v>438</v>
      </c>
      <c r="BK67" s="1" t="s">
        <v>325</v>
      </c>
      <c r="BL67" s="1" t="s">
        <v>563</v>
      </c>
      <c r="BM67" s="1" t="s">
        <v>647</v>
      </c>
      <c r="BN67" s="1" t="s">
        <v>337</v>
      </c>
      <c r="BO67" s="1" t="s">
        <v>138</v>
      </c>
      <c r="BR67" s="1" t="s">
        <v>282</v>
      </c>
      <c r="BS67" s="1" t="s">
        <v>563</v>
      </c>
      <c r="BT67" s="1" t="s">
        <v>139</v>
      </c>
      <c r="BU67" s="1" t="s">
        <v>139</v>
      </c>
      <c r="BV67" s="1" t="s">
        <v>139</v>
      </c>
      <c r="BW67" s="1" t="s">
        <v>633</v>
      </c>
      <c r="BX67" s="1" t="s">
        <v>139</v>
      </c>
      <c r="BY67" s="1" t="s">
        <v>349</v>
      </c>
      <c r="BZ67" s="1" t="s">
        <v>226</v>
      </c>
      <c r="CA67" s="1" t="s">
        <v>162</v>
      </c>
      <c r="CB67" s="1" t="s">
        <v>139</v>
      </c>
      <c r="CC67" s="1" t="s">
        <v>139</v>
      </c>
      <c r="CD67" s="1" t="s">
        <v>139</v>
      </c>
      <c r="CG67" s="1" t="s">
        <v>139</v>
      </c>
      <c r="CJ67" s="1" t="s">
        <v>139</v>
      </c>
      <c r="CK67" s="1" t="s">
        <v>139</v>
      </c>
      <c r="CL67" s="1" t="s">
        <v>138</v>
      </c>
      <c r="CM67" s="1" t="s">
        <v>138</v>
      </c>
      <c r="CN67" s="1" t="s">
        <v>138</v>
      </c>
      <c r="CO67" s="1" t="s">
        <v>138</v>
      </c>
      <c r="CP67" s="1" t="s">
        <v>138</v>
      </c>
      <c r="CR67" s="1" t="s">
        <v>138</v>
      </c>
      <c r="CS67" s="1" t="s">
        <v>138</v>
      </c>
      <c r="CT67" s="1" t="s">
        <v>139</v>
      </c>
      <c r="CU67" s="1" t="s">
        <v>139</v>
      </c>
      <c r="CV67" s="1" t="s">
        <v>138</v>
      </c>
      <c r="CW67" s="1" t="s">
        <v>138</v>
      </c>
      <c r="CX67" s="1" t="s">
        <v>138</v>
      </c>
      <c r="CY67" s="1" t="s">
        <v>138</v>
      </c>
      <c r="CZ67" s="1" t="s">
        <v>138</v>
      </c>
      <c r="DA67" s="1" t="s">
        <v>138</v>
      </c>
      <c r="DB67" s="1" t="s">
        <v>138</v>
      </c>
      <c r="DC67" s="1" t="s">
        <v>138</v>
      </c>
      <c r="DF67" s="1" t="s">
        <v>139</v>
      </c>
      <c r="DG67" s="1" t="s">
        <v>139</v>
      </c>
      <c r="DH67" s="1" t="s">
        <v>139</v>
      </c>
      <c r="DI67" s="1" t="s">
        <v>138</v>
      </c>
      <c r="DJ67" s="1" t="s">
        <v>138</v>
      </c>
      <c r="DK67" s="1" t="s">
        <v>138</v>
      </c>
      <c r="DL67" s="1" t="s">
        <v>138</v>
      </c>
      <c r="DM67" s="1" t="s">
        <v>138</v>
      </c>
      <c r="DN67" s="1" t="s">
        <v>138</v>
      </c>
      <c r="DO67" s="1" t="s">
        <v>138</v>
      </c>
      <c r="DQ67" s="1" t="s">
        <v>250</v>
      </c>
      <c r="DR67" s="1" t="s">
        <v>138</v>
      </c>
      <c r="DV67" s="1" t="s">
        <v>284</v>
      </c>
      <c r="DW67" s="1" t="s">
        <v>138</v>
      </c>
      <c r="DX67" s="1" t="s">
        <v>253</v>
      </c>
      <c r="DY67" s="1" t="s">
        <v>745</v>
      </c>
      <c r="DZ67" s="1" t="s">
        <v>746</v>
      </c>
      <c r="EA67" s="1" t="s">
        <v>747</v>
      </c>
    </row>
    <row r="68" spans="1:131" ht="12.75" hidden="1" x14ac:dyDescent="0.2">
      <c r="A68" s="1" t="s">
        <v>748</v>
      </c>
      <c r="B68" s="1" t="s">
        <v>749</v>
      </c>
      <c r="C68" s="1" t="s">
        <v>259</v>
      </c>
      <c r="D68" s="1" t="s">
        <v>236</v>
      </c>
      <c r="E68" s="1" t="s">
        <v>521</v>
      </c>
      <c r="F68" s="1" t="s">
        <v>750</v>
      </c>
      <c r="G68" s="1" t="s">
        <v>639</v>
      </c>
      <c r="H68" s="1" t="s">
        <v>549</v>
      </c>
      <c r="I68" s="1" t="s">
        <v>137</v>
      </c>
      <c r="J68" s="1" t="s">
        <v>138</v>
      </c>
      <c r="M68" s="1" t="s">
        <v>138</v>
      </c>
      <c r="O68" s="1" t="s">
        <v>204</v>
      </c>
      <c r="P68" s="1" t="s">
        <v>551</v>
      </c>
      <c r="Q68" s="1" t="s">
        <v>173</v>
      </c>
      <c r="S68" s="1" t="s">
        <v>139</v>
      </c>
      <c r="U68" s="1" t="s">
        <v>143</v>
      </c>
      <c r="V68" s="1" t="s">
        <v>208</v>
      </c>
      <c r="W68" s="1" t="s">
        <v>279</v>
      </c>
      <c r="X68" s="1" t="s">
        <v>209</v>
      </c>
      <c r="Y68" s="1" t="s">
        <v>751</v>
      </c>
      <c r="Z68" s="1" t="s">
        <v>211</v>
      </c>
      <c r="AA68" s="1" t="s">
        <v>143</v>
      </c>
      <c r="AB68" s="1" t="s">
        <v>138</v>
      </c>
      <c r="AC68" s="1" t="s">
        <v>626</v>
      </c>
      <c r="AD68" s="1" t="s">
        <v>147</v>
      </c>
      <c r="AE68" s="1" t="s">
        <v>346</v>
      </c>
      <c r="AF68" s="1" t="s">
        <v>214</v>
      </c>
      <c r="AG68" s="1" t="s">
        <v>214</v>
      </c>
      <c r="AH68" s="1" t="s">
        <v>214</v>
      </c>
      <c r="AI68" s="1" t="s">
        <v>214</v>
      </c>
      <c r="AL68" s="1" t="s">
        <v>217</v>
      </c>
      <c r="AM68" s="1" t="s">
        <v>217</v>
      </c>
      <c r="AN68" s="1" t="s">
        <v>268</v>
      </c>
      <c r="AO68" s="1" t="s">
        <v>268</v>
      </c>
      <c r="AP68" s="1" t="s">
        <v>268</v>
      </c>
      <c r="AQ68" s="1" t="s">
        <v>268</v>
      </c>
      <c r="AS68" s="1" t="s">
        <v>139</v>
      </c>
      <c r="AT68" s="1" t="s">
        <v>149</v>
      </c>
      <c r="AU68" s="1" t="s">
        <v>709</v>
      </c>
      <c r="AV68" s="1" t="s">
        <v>139</v>
      </c>
      <c r="AW68" s="1" t="s">
        <v>138</v>
      </c>
      <c r="AY68" s="1" t="s">
        <v>347</v>
      </c>
      <c r="AZ68" s="1" t="s">
        <v>220</v>
      </c>
      <c r="BA68" s="1" t="s">
        <v>220</v>
      </c>
      <c r="BB68" s="1" t="s">
        <v>220</v>
      </c>
      <c r="BC68" s="1" t="s">
        <v>220</v>
      </c>
      <c r="BF68" s="1" t="s">
        <v>221</v>
      </c>
      <c r="BG68" s="1" t="s">
        <v>222</v>
      </c>
      <c r="BH68" s="1" t="s">
        <v>138</v>
      </c>
      <c r="BI68" s="1" t="s">
        <v>153</v>
      </c>
      <c r="BK68" s="1" t="s">
        <v>375</v>
      </c>
      <c r="BL68" s="1" t="s">
        <v>563</v>
      </c>
      <c r="BM68" s="1" t="s">
        <v>647</v>
      </c>
      <c r="BN68" s="1" t="s">
        <v>156</v>
      </c>
      <c r="BP68" s="1" t="s">
        <v>138</v>
      </c>
      <c r="BR68" s="1" t="s">
        <v>463</v>
      </c>
      <c r="BS68" s="1" t="s">
        <v>563</v>
      </c>
      <c r="BT68" s="1" t="s">
        <v>138</v>
      </c>
      <c r="BU68" s="1" t="s">
        <v>138</v>
      </c>
      <c r="BV68" s="1" t="s">
        <v>139</v>
      </c>
      <c r="BW68" s="1" t="s">
        <v>247</v>
      </c>
      <c r="BX68" s="1" t="s">
        <v>138</v>
      </c>
      <c r="BY68" s="1" t="s">
        <v>349</v>
      </c>
      <c r="BZ68" s="1" t="s">
        <v>422</v>
      </c>
      <c r="CA68" s="1" t="s">
        <v>162</v>
      </c>
      <c r="CC68" s="1" t="s">
        <v>139</v>
      </c>
      <c r="CE68" s="1" t="s">
        <v>139</v>
      </c>
      <c r="CG68" s="1" t="s">
        <v>139</v>
      </c>
      <c r="CJ68" s="1" t="s">
        <v>139</v>
      </c>
      <c r="CK68" s="1" t="s">
        <v>139</v>
      </c>
      <c r="CL68" s="1" t="s">
        <v>138</v>
      </c>
      <c r="CM68" s="1" t="s">
        <v>138</v>
      </c>
      <c r="CN68" s="1" t="s">
        <v>138</v>
      </c>
      <c r="CO68" s="1" t="s">
        <v>138</v>
      </c>
      <c r="CP68" s="1" t="s">
        <v>138</v>
      </c>
      <c r="CR68" s="1" t="s">
        <v>139</v>
      </c>
      <c r="CS68" s="1" t="s">
        <v>139</v>
      </c>
      <c r="CT68" s="1" t="s">
        <v>139</v>
      </c>
      <c r="CU68" s="1" t="s">
        <v>139</v>
      </c>
      <c r="CV68" s="1" t="s">
        <v>138</v>
      </c>
      <c r="CW68" s="1" t="s">
        <v>138</v>
      </c>
      <c r="CX68" s="1" t="s">
        <v>138</v>
      </c>
      <c r="CY68" s="1" t="s">
        <v>138</v>
      </c>
      <c r="CZ68" s="1" t="s">
        <v>138</v>
      </c>
      <c r="DA68" s="1" t="s">
        <v>138</v>
      </c>
      <c r="DB68" s="1" t="s">
        <v>138</v>
      </c>
      <c r="DF68" s="1" t="s">
        <v>139</v>
      </c>
      <c r="DG68" s="1" t="s">
        <v>139</v>
      </c>
      <c r="DH68" s="1" t="s">
        <v>139</v>
      </c>
      <c r="DI68" s="1" t="s">
        <v>138</v>
      </c>
      <c r="DJ68" s="1" t="s">
        <v>138</v>
      </c>
      <c r="DK68" s="1" t="s">
        <v>138</v>
      </c>
      <c r="DL68" s="1" t="s">
        <v>138</v>
      </c>
      <c r="DM68" s="1" t="s">
        <v>138</v>
      </c>
      <c r="DN68" s="1" t="s">
        <v>138</v>
      </c>
      <c r="DO68" s="1" t="s">
        <v>138</v>
      </c>
      <c r="DQ68" s="1" t="s">
        <v>365</v>
      </c>
      <c r="DR68" s="1" t="s">
        <v>139</v>
      </c>
      <c r="DV68" s="1" t="s">
        <v>284</v>
      </c>
      <c r="DW68" s="1" t="s">
        <v>138</v>
      </c>
      <c r="DX68" s="1" t="s">
        <v>253</v>
      </c>
      <c r="DY68" s="1" t="s">
        <v>752</v>
      </c>
      <c r="DZ68" s="1" t="s">
        <v>753</v>
      </c>
      <c r="EA68" s="1" t="s">
        <v>754</v>
      </c>
    </row>
  </sheetData>
  <autoFilter ref="A1:EA68" xr:uid="{00000000-0001-0000-0000-000000000000}">
    <filterColumn colId="16">
      <filters>
        <filter val="Independent"/>
      </filters>
    </filterColumn>
    <filterColumn colId="59">
      <filters>
        <filter val="Yes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B686E-0DE8-4C8D-9283-0175705EB272}">
  <sheetPr filterMode="1">
    <outlinePr summaryBelow="0" summaryRight="0"/>
  </sheetPr>
  <dimension ref="A2:GC71"/>
  <sheetViews>
    <sheetView workbookViewId="0">
      <pane xSplit="1" ySplit="3" topLeftCell="FD4" activePane="bottomRight" state="frozen"/>
      <selection pane="topRight" activeCell="B1" sqref="B1"/>
      <selection pane="bottomLeft" activeCell="A4" sqref="A4"/>
      <selection pane="bottomRight" activeCell="FI4" sqref="FI4"/>
    </sheetView>
  </sheetViews>
  <sheetFormatPr defaultColWidth="18.5703125" defaultRowHeight="15.75" customHeight="1" x14ac:dyDescent="0.2"/>
  <cols>
    <col min="1" max="1" width="5.7109375" customWidth="1"/>
    <col min="16" max="16" width="23.85546875" customWidth="1"/>
    <col min="21" max="21" width="21.85546875" customWidth="1"/>
    <col min="23" max="23" width="24" customWidth="1"/>
    <col min="27" max="27" width="22.7109375" customWidth="1"/>
    <col min="28" max="28" width="23.28515625" customWidth="1"/>
    <col min="40" max="40" width="22.28515625" customWidth="1"/>
    <col min="48" max="48" width="21" customWidth="1"/>
    <col min="63" max="63" width="62.140625" bestFit="1" customWidth="1"/>
    <col min="123" max="129" width="20.28515625" customWidth="1"/>
    <col min="130" max="130" width="21.28515625" customWidth="1"/>
    <col min="178" max="178" width="25.5703125" customWidth="1"/>
    <col min="179" max="179" width="21.7109375" customWidth="1"/>
    <col min="180" max="180" width="21.42578125" customWidth="1"/>
  </cols>
  <sheetData>
    <row r="2" spans="1:185" s="5" customFormat="1" ht="91.5" hidden="1" customHeight="1" x14ac:dyDescent="0.2">
      <c r="A2" s="4" t="s">
        <v>755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8</v>
      </c>
      <c r="L2" s="4" t="s">
        <v>8</v>
      </c>
      <c r="M2" s="4" t="s">
        <v>8</v>
      </c>
      <c r="N2" s="4" t="s">
        <v>8</v>
      </c>
      <c r="O2" s="4" t="s">
        <v>8</v>
      </c>
      <c r="P2" s="4" t="s">
        <v>9</v>
      </c>
      <c r="Q2" s="4" t="s">
        <v>10</v>
      </c>
      <c r="R2" s="4" t="s">
        <v>11</v>
      </c>
      <c r="S2" s="4" t="s">
        <v>12</v>
      </c>
      <c r="T2" s="4" t="s">
        <v>13</v>
      </c>
      <c r="U2" s="4" t="s">
        <v>14</v>
      </c>
      <c r="V2" s="4" t="s">
        <v>15</v>
      </c>
      <c r="W2" s="4" t="s">
        <v>16</v>
      </c>
      <c r="X2" s="4" t="s">
        <v>17</v>
      </c>
      <c r="Y2" s="4" t="s">
        <v>18</v>
      </c>
      <c r="Z2" s="4" t="s">
        <v>19</v>
      </c>
      <c r="AA2" s="4" t="s">
        <v>20</v>
      </c>
      <c r="AB2" s="4" t="s">
        <v>21</v>
      </c>
      <c r="AC2" s="4" t="s">
        <v>22</v>
      </c>
      <c r="AD2" s="4" t="s">
        <v>23</v>
      </c>
      <c r="AE2" s="4" t="s">
        <v>24</v>
      </c>
      <c r="AF2" s="4" t="s">
        <v>24</v>
      </c>
      <c r="AG2" s="4" t="s">
        <v>24</v>
      </c>
      <c r="AH2" s="4" t="s">
        <v>24</v>
      </c>
      <c r="AI2" s="4" t="s">
        <v>24</v>
      </c>
      <c r="AJ2" s="4" t="s">
        <v>24</v>
      </c>
      <c r="AK2" s="4" t="s">
        <v>25</v>
      </c>
      <c r="AL2" s="4" t="s">
        <v>26</v>
      </c>
      <c r="AM2" s="4" t="s">
        <v>27</v>
      </c>
      <c r="AN2" s="4" t="s">
        <v>28</v>
      </c>
      <c r="AO2" s="4" t="s">
        <v>29</v>
      </c>
      <c r="AP2" s="4" t="s">
        <v>29</v>
      </c>
      <c r="AQ2" s="4" t="s">
        <v>29</v>
      </c>
      <c r="AR2" s="4" t="s">
        <v>29</v>
      </c>
      <c r="AS2" s="4" t="s">
        <v>29</v>
      </c>
      <c r="AT2" s="4" t="s">
        <v>29</v>
      </c>
      <c r="AU2" s="4" t="s">
        <v>29</v>
      </c>
      <c r="AV2" s="4" t="s">
        <v>30</v>
      </c>
      <c r="AW2" s="4" t="s">
        <v>31</v>
      </c>
      <c r="AX2" s="4" t="s">
        <v>32</v>
      </c>
      <c r="AY2" s="4" t="s">
        <v>33</v>
      </c>
      <c r="AZ2" s="4" t="s">
        <v>34</v>
      </c>
      <c r="BA2" s="4" t="s">
        <v>35</v>
      </c>
      <c r="BB2" s="4" t="s">
        <v>36</v>
      </c>
      <c r="BC2" s="4" t="s">
        <v>37</v>
      </c>
      <c r="BD2" s="4" t="s">
        <v>38</v>
      </c>
      <c r="BE2" s="4" t="s">
        <v>39</v>
      </c>
      <c r="BF2" s="4" t="s">
        <v>40</v>
      </c>
      <c r="BG2" s="4" t="s">
        <v>41</v>
      </c>
      <c r="BH2" s="4" t="s">
        <v>42</v>
      </c>
      <c r="BI2" s="4" t="s">
        <v>43</v>
      </c>
      <c r="BJ2" s="4" t="s">
        <v>44</v>
      </c>
      <c r="BK2" s="4" t="s">
        <v>45</v>
      </c>
      <c r="BL2" s="4" t="s">
        <v>45</v>
      </c>
      <c r="BM2" s="4" t="s">
        <v>45</v>
      </c>
      <c r="BN2" s="4" t="s">
        <v>45</v>
      </c>
      <c r="BO2" s="4" t="s">
        <v>45</v>
      </c>
      <c r="BP2" s="4" t="s">
        <v>45</v>
      </c>
      <c r="BQ2" s="4" t="s">
        <v>45</v>
      </c>
      <c r="BR2" s="4" t="s">
        <v>45</v>
      </c>
      <c r="BS2" s="4" t="s">
        <v>46</v>
      </c>
      <c r="BT2" s="4" t="s">
        <v>47</v>
      </c>
      <c r="BU2" s="4" t="s">
        <v>48</v>
      </c>
      <c r="BV2" s="4" t="s">
        <v>49</v>
      </c>
      <c r="BW2" s="4" t="s">
        <v>50</v>
      </c>
      <c r="BX2" s="4" t="s">
        <v>51</v>
      </c>
      <c r="BY2" s="4" t="s">
        <v>52</v>
      </c>
      <c r="BZ2" s="4" t="s">
        <v>53</v>
      </c>
      <c r="CA2" s="4" t="s">
        <v>54</v>
      </c>
      <c r="CB2" s="4" t="s">
        <v>55</v>
      </c>
      <c r="CC2" s="4" t="s">
        <v>57</v>
      </c>
      <c r="CD2" s="4" t="s">
        <v>58</v>
      </c>
      <c r="CE2" s="4" t="s">
        <v>59</v>
      </c>
      <c r="CF2" s="4" t="s">
        <v>60</v>
      </c>
      <c r="CG2" s="4" t="s">
        <v>61</v>
      </c>
      <c r="CH2" s="4" t="s">
        <v>62</v>
      </c>
      <c r="CI2" s="4" t="s">
        <v>63</v>
      </c>
      <c r="CJ2" s="4" t="s">
        <v>64</v>
      </c>
      <c r="CK2" s="4" t="s">
        <v>65</v>
      </c>
      <c r="CL2" s="4" t="s">
        <v>66</v>
      </c>
      <c r="CM2" s="4" t="s">
        <v>67</v>
      </c>
      <c r="CN2" s="4" t="s">
        <v>68</v>
      </c>
      <c r="CO2" s="4" t="s">
        <v>69</v>
      </c>
      <c r="CP2" s="4" t="s">
        <v>70</v>
      </c>
      <c r="CQ2" s="4" t="s">
        <v>71</v>
      </c>
      <c r="CR2" s="4" t="s">
        <v>72</v>
      </c>
      <c r="CS2" s="4" t="s">
        <v>73</v>
      </c>
      <c r="CT2" s="4" t="s">
        <v>74</v>
      </c>
      <c r="CU2" s="4" t="s">
        <v>74</v>
      </c>
      <c r="CV2" s="4" t="s">
        <v>74</v>
      </c>
      <c r="CW2" s="4" t="s">
        <v>74</v>
      </c>
      <c r="CX2" s="4" t="s">
        <v>74</v>
      </c>
      <c r="CY2" s="4" t="s">
        <v>74</v>
      </c>
      <c r="CZ2" s="4" t="s">
        <v>74</v>
      </c>
      <c r="DA2" s="4" t="s">
        <v>74</v>
      </c>
      <c r="DB2" s="4" t="s">
        <v>74</v>
      </c>
      <c r="DC2" s="4" t="s">
        <v>75</v>
      </c>
      <c r="DD2" s="4" t="s">
        <v>76</v>
      </c>
      <c r="DE2" s="4" t="s">
        <v>77</v>
      </c>
      <c r="DF2" s="4" t="s">
        <v>77</v>
      </c>
      <c r="DG2" s="4" t="s">
        <v>77</v>
      </c>
      <c r="DH2" s="4" t="s">
        <v>77</v>
      </c>
      <c r="DI2" s="4" t="s">
        <v>77</v>
      </c>
      <c r="DJ2" s="4" t="s">
        <v>77</v>
      </c>
      <c r="DK2" s="4" t="s">
        <v>78</v>
      </c>
      <c r="DL2" s="4" t="s">
        <v>79</v>
      </c>
      <c r="DM2" s="4" t="s">
        <v>80</v>
      </c>
      <c r="DN2" s="4" t="s">
        <v>81</v>
      </c>
      <c r="DO2" s="4" t="s">
        <v>82</v>
      </c>
      <c r="DP2" s="4" t="s">
        <v>83</v>
      </c>
      <c r="DQ2" s="4" t="s">
        <v>84</v>
      </c>
      <c r="DR2" s="4" t="s">
        <v>85</v>
      </c>
      <c r="DS2" s="4" t="s">
        <v>87</v>
      </c>
      <c r="DT2" s="4" t="s">
        <v>88</v>
      </c>
      <c r="DU2" s="4" t="s">
        <v>89</v>
      </c>
      <c r="DV2" s="4" t="s">
        <v>90</v>
      </c>
      <c r="DW2" s="4" t="s">
        <v>91</v>
      </c>
      <c r="DX2" s="4" t="s">
        <v>92</v>
      </c>
      <c r="DY2" s="4" t="s">
        <v>93</v>
      </c>
      <c r="DZ2" s="4" t="s">
        <v>94</v>
      </c>
      <c r="EA2" s="4" t="s">
        <v>95</v>
      </c>
      <c r="EB2" s="4" t="s">
        <v>96</v>
      </c>
      <c r="EC2" s="4" t="s">
        <v>97</v>
      </c>
      <c r="ED2" s="4" t="s">
        <v>98</v>
      </c>
      <c r="EE2" s="4" t="s">
        <v>99</v>
      </c>
      <c r="EF2" s="4" t="s">
        <v>100</v>
      </c>
      <c r="EG2" s="4" t="s">
        <v>101</v>
      </c>
      <c r="EH2" s="4" t="s">
        <v>102</v>
      </c>
      <c r="EI2" s="4" t="s">
        <v>103</v>
      </c>
      <c r="EJ2" s="4" t="s">
        <v>104</v>
      </c>
      <c r="EK2" s="4" t="s">
        <v>105</v>
      </c>
      <c r="EL2" s="4" t="s">
        <v>106</v>
      </c>
      <c r="EM2" s="4" t="s">
        <v>107</v>
      </c>
      <c r="EN2" s="4" t="s">
        <v>108</v>
      </c>
      <c r="EO2" s="4" t="s">
        <v>109</v>
      </c>
      <c r="EP2" s="4" t="s">
        <v>110</v>
      </c>
      <c r="EQ2" s="4" t="s">
        <v>111</v>
      </c>
      <c r="ER2" s="4" t="s">
        <v>112</v>
      </c>
      <c r="ES2" s="4" t="s">
        <v>113</v>
      </c>
      <c r="ET2" s="4" t="s">
        <v>114</v>
      </c>
      <c r="EU2" s="4" t="s">
        <v>115</v>
      </c>
      <c r="EV2" s="4" t="s">
        <v>116</v>
      </c>
      <c r="EW2" s="4" t="s">
        <v>117</v>
      </c>
      <c r="EX2" s="4" t="s">
        <v>118</v>
      </c>
      <c r="EY2" s="4" t="s">
        <v>119</v>
      </c>
      <c r="EZ2" s="4" t="s">
        <v>120</v>
      </c>
      <c r="FA2" s="4" t="s">
        <v>121</v>
      </c>
      <c r="FB2" s="4" t="s">
        <v>122</v>
      </c>
      <c r="FC2" s="4" t="s">
        <v>122</v>
      </c>
      <c r="FD2" s="4" t="s">
        <v>122</v>
      </c>
      <c r="FE2" s="4" t="s">
        <v>122</v>
      </c>
      <c r="FF2" s="4" t="s">
        <v>122</v>
      </c>
      <c r="FG2" s="4" t="s">
        <v>122</v>
      </c>
      <c r="FH2" s="4" t="s">
        <v>123</v>
      </c>
      <c r="FI2" s="4" t="s">
        <v>124</v>
      </c>
      <c r="FJ2" s="4" t="s">
        <v>125</v>
      </c>
      <c r="FK2" s="4" t="s">
        <v>125</v>
      </c>
      <c r="FL2" s="4" t="s">
        <v>125</v>
      </c>
      <c r="FM2" s="4" t="s">
        <v>125</v>
      </c>
      <c r="FN2" s="4" t="s">
        <v>125</v>
      </c>
      <c r="FO2" s="4" t="s">
        <v>125</v>
      </c>
      <c r="FP2" s="4" t="s">
        <v>125</v>
      </c>
      <c r="FQ2" s="4" t="s">
        <v>125</v>
      </c>
      <c r="FR2" s="4" t="s">
        <v>125</v>
      </c>
      <c r="FS2" s="4" t="s">
        <v>125</v>
      </c>
      <c r="FT2" s="4" t="s">
        <v>126</v>
      </c>
      <c r="FU2" s="4" t="s">
        <v>127</v>
      </c>
      <c r="FV2" s="4" t="s">
        <v>127</v>
      </c>
      <c r="FW2" s="4" t="s">
        <v>127</v>
      </c>
      <c r="FX2" s="4" t="s">
        <v>127</v>
      </c>
      <c r="FY2" s="4" t="s">
        <v>128</v>
      </c>
      <c r="FZ2" s="4" t="s">
        <v>129</v>
      </c>
      <c r="GA2" s="4" t="s">
        <v>130</v>
      </c>
    </row>
    <row r="3" spans="1:185" s="5" customFormat="1" ht="102.75" customHeight="1" x14ac:dyDescent="0.2">
      <c r="A3" s="4" t="s">
        <v>755</v>
      </c>
      <c r="B3" s="4" t="s">
        <v>757</v>
      </c>
      <c r="C3" s="4" t="s">
        <v>758</v>
      </c>
      <c r="D3" s="4" t="s">
        <v>759</v>
      </c>
      <c r="E3" s="4" t="s">
        <v>760</v>
      </c>
      <c r="F3" s="4" t="s">
        <v>761</v>
      </c>
      <c r="G3" s="7" t="s">
        <v>883</v>
      </c>
      <c r="H3" s="4" t="s">
        <v>762</v>
      </c>
      <c r="I3" s="4" t="s">
        <v>756</v>
      </c>
      <c r="J3" s="4" t="s">
        <v>763</v>
      </c>
      <c r="K3" s="7" t="s">
        <v>888</v>
      </c>
      <c r="L3" s="7" t="s">
        <v>890</v>
      </c>
      <c r="M3" s="7" t="s">
        <v>892</v>
      </c>
      <c r="N3" s="7" t="s">
        <v>893</v>
      </c>
      <c r="O3" s="7" t="s">
        <v>895</v>
      </c>
      <c r="P3" s="4" t="s">
        <v>764</v>
      </c>
      <c r="Q3" s="4" t="s">
        <v>765</v>
      </c>
      <c r="R3" s="4" t="s">
        <v>766</v>
      </c>
      <c r="S3" s="4" t="s">
        <v>767</v>
      </c>
      <c r="T3" s="4" t="s">
        <v>768</v>
      </c>
      <c r="U3" s="4" t="s">
        <v>769</v>
      </c>
      <c r="V3" s="4" t="s">
        <v>770</v>
      </c>
      <c r="W3" s="4" t="s">
        <v>771</v>
      </c>
      <c r="X3" s="4" t="s">
        <v>772</v>
      </c>
      <c r="Y3" s="4" t="s">
        <v>773</v>
      </c>
      <c r="Z3" s="4" t="s">
        <v>774</v>
      </c>
      <c r="AA3" s="4" t="s">
        <v>775</v>
      </c>
      <c r="AB3" s="4" t="s">
        <v>776</v>
      </c>
      <c r="AC3" s="4" t="s">
        <v>777</v>
      </c>
      <c r="AD3" s="4" t="s">
        <v>778</v>
      </c>
      <c r="AE3" s="4" t="s">
        <v>779</v>
      </c>
      <c r="AF3" s="7" t="s">
        <v>903</v>
      </c>
      <c r="AG3" s="7" t="s">
        <v>904</v>
      </c>
      <c r="AH3" s="7" t="s">
        <v>905</v>
      </c>
      <c r="AI3" s="7" t="s">
        <v>906</v>
      </c>
      <c r="AJ3" s="7" t="s">
        <v>908</v>
      </c>
      <c r="AK3" s="4" t="s">
        <v>780</v>
      </c>
      <c r="AL3" s="4" t="s">
        <v>781</v>
      </c>
      <c r="AM3" s="4" t="s">
        <v>782</v>
      </c>
      <c r="AN3" s="4" t="s">
        <v>783</v>
      </c>
      <c r="AO3" s="4" t="s">
        <v>784</v>
      </c>
      <c r="AP3" s="7" t="s">
        <v>910</v>
      </c>
      <c r="AQ3" s="7" t="s">
        <v>912</v>
      </c>
      <c r="AR3" s="7" t="s">
        <v>914</v>
      </c>
      <c r="AS3" s="7" t="s">
        <v>915</v>
      </c>
      <c r="AT3" s="7" t="s">
        <v>917</v>
      </c>
      <c r="AU3" s="7" t="s">
        <v>919</v>
      </c>
      <c r="AV3" s="4" t="s">
        <v>785</v>
      </c>
      <c r="AW3" s="4" t="s">
        <v>786</v>
      </c>
      <c r="AX3" s="4" t="s">
        <v>787</v>
      </c>
      <c r="AY3" s="4" t="s">
        <v>788</v>
      </c>
      <c r="AZ3" s="4" t="s">
        <v>789</v>
      </c>
      <c r="BA3" s="4" t="s">
        <v>790</v>
      </c>
      <c r="BB3" s="4" t="s">
        <v>791</v>
      </c>
      <c r="BC3" s="4" t="s">
        <v>792</v>
      </c>
      <c r="BD3" s="4" t="s">
        <v>793</v>
      </c>
      <c r="BE3" s="4" t="s">
        <v>794</v>
      </c>
      <c r="BF3" s="4" t="s">
        <v>795</v>
      </c>
      <c r="BG3" s="4" t="s">
        <v>796</v>
      </c>
      <c r="BH3" s="4" t="s">
        <v>797</v>
      </c>
      <c r="BI3" s="4" t="s">
        <v>798</v>
      </c>
      <c r="BJ3" s="4" t="s">
        <v>799</v>
      </c>
      <c r="BK3" s="4" t="s">
        <v>800</v>
      </c>
      <c r="BL3" s="7" t="s">
        <v>920</v>
      </c>
      <c r="BM3" s="7" t="s">
        <v>921</v>
      </c>
      <c r="BN3" s="7" t="s">
        <v>922</v>
      </c>
      <c r="BO3" s="7" t="s">
        <v>923</v>
      </c>
      <c r="BP3" s="7" t="s">
        <v>924</v>
      </c>
      <c r="BQ3" s="7" t="s">
        <v>925</v>
      </c>
      <c r="BR3" s="7" t="s">
        <v>927</v>
      </c>
      <c r="BS3" s="4" t="s">
        <v>801</v>
      </c>
      <c r="BT3" s="4" t="s">
        <v>802</v>
      </c>
      <c r="BU3" s="4" t="s">
        <v>803</v>
      </c>
      <c r="BV3" s="4" t="s">
        <v>804</v>
      </c>
      <c r="BW3" s="4" t="s">
        <v>805</v>
      </c>
      <c r="BX3" s="4" t="s">
        <v>806</v>
      </c>
      <c r="BY3" s="4" t="s">
        <v>807</v>
      </c>
      <c r="BZ3" s="4" t="s">
        <v>808</v>
      </c>
      <c r="CA3" s="4" t="s">
        <v>809</v>
      </c>
      <c r="CB3" s="4" t="s">
        <v>810</v>
      </c>
      <c r="CC3" s="4" t="s">
        <v>811</v>
      </c>
      <c r="CD3" s="4" t="s">
        <v>812</v>
      </c>
      <c r="CE3" s="4" t="s">
        <v>813</v>
      </c>
      <c r="CF3" s="4" t="s">
        <v>814</v>
      </c>
      <c r="CG3" s="4" t="s">
        <v>815</v>
      </c>
      <c r="CH3" s="4" t="s">
        <v>816</v>
      </c>
      <c r="CI3" s="4" t="s">
        <v>817</v>
      </c>
      <c r="CJ3" s="4" t="s">
        <v>818</v>
      </c>
      <c r="CK3" s="4" t="s">
        <v>819</v>
      </c>
      <c r="CL3" s="4" t="s">
        <v>820</v>
      </c>
      <c r="CM3" s="4" t="s">
        <v>934</v>
      </c>
      <c r="CN3" s="4" t="s">
        <v>821</v>
      </c>
      <c r="CO3" s="4" t="s">
        <v>822</v>
      </c>
      <c r="CP3" s="4" t="s">
        <v>823</v>
      </c>
      <c r="CQ3" s="4" t="s">
        <v>824</v>
      </c>
      <c r="CR3" s="4" t="s">
        <v>825</v>
      </c>
      <c r="CS3" s="4" t="s">
        <v>826</v>
      </c>
      <c r="CT3" s="4" t="s">
        <v>827</v>
      </c>
      <c r="CU3" s="7" t="s">
        <v>936</v>
      </c>
      <c r="CV3" s="7" t="s">
        <v>938</v>
      </c>
      <c r="CW3" s="7" t="s">
        <v>939</v>
      </c>
      <c r="CX3" s="7" t="s">
        <v>941</v>
      </c>
      <c r="CY3" s="7" t="s">
        <v>942</v>
      </c>
      <c r="CZ3" s="7" t="s">
        <v>944</v>
      </c>
      <c r="DA3" s="7" t="s">
        <v>946</v>
      </c>
      <c r="DB3" s="7" t="s">
        <v>947</v>
      </c>
      <c r="DC3" s="4" t="s">
        <v>828</v>
      </c>
      <c r="DD3" s="4" t="s">
        <v>829</v>
      </c>
      <c r="DE3" s="4" t="s">
        <v>956</v>
      </c>
      <c r="DF3" s="7" t="s">
        <v>955</v>
      </c>
      <c r="DG3" s="7" t="s">
        <v>954</v>
      </c>
      <c r="DH3" s="7" t="s">
        <v>953</v>
      </c>
      <c r="DI3" s="7" t="s">
        <v>952</v>
      </c>
      <c r="DJ3" s="7" t="s">
        <v>957</v>
      </c>
      <c r="DK3" s="4" t="s">
        <v>830</v>
      </c>
      <c r="DL3" s="4" t="s">
        <v>831</v>
      </c>
      <c r="DM3" s="4" t="s">
        <v>832</v>
      </c>
      <c r="DN3" s="4" t="s">
        <v>833</v>
      </c>
      <c r="DO3" s="4" t="s">
        <v>834</v>
      </c>
      <c r="DP3" s="4" t="s">
        <v>835</v>
      </c>
      <c r="DQ3" s="4" t="s">
        <v>836</v>
      </c>
      <c r="DR3" s="4" t="s">
        <v>837</v>
      </c>
      <c r="DS3" s="4" t="s">
        <v>959</v>
      </c>
      <c r="DT3" s="4" t="s">
        <v>960</v>
      </c>
      <c r="DU3" s="4" t="s">
        <v>961</v>
      </c>
      <c r="DV3" s="4" t="s">
        <v>962</v>
      </c>
      <c r="DW3" s="4" t="s">
        <v>963</v>
      </c>
      <c r="DX3" s="4" t="s">
        <v>964</v>
      </c>
      <c r="DY3" s="4" t="s">
        <v>965</v>
      </c>
      <c r="DZ3" s="4" t="s">
        <v>966</v>
      </c>
      <c r="EA3" s="4" t="s">
        <v>838</v>
      </c>
      <c r="EB3" s="4" t="s">
        <v>839</v>
      </c>
      <c r="EC3" s="4" t="s">
        <v>840</v>
      </c>
      <c r="ED3" s="4" t="s">
        <v>841</v>
      </c>
      <c r="EE3" s="4" t="s">
        <v>842</v>
      </c>
      <c r="EF3" s="4" t="s">
        <v>843</v>
      </c>
      <c r="EG3" s="4" t="s">
        <v>844</v>
      </c>
      <c r="EH3" s="4" t="s">
        <v>845</v>
      </c>
      <c r="EI3" s="4" t="s">
        <v>846</v>
      </c>
      <c r="EJ3" s="4" t="s">
        <v>847</v>
      </c>
      <c r="EK3" s="4" t="s">
        <v>848</v>
      </c>
      <c r="EL3" s="4" t="s">
        <v>849</v>
      </c>
      <c r="EM3" s="4" t="s">
        <v>850</v>
      </c>
      <c r="EN3" s="4" t="s">
        <v>851</v>
      </c>
      <c r="EO3" s="4" t="s">
        <v>852</v>
      </c>
      <c r="EP3" s="4" t="s">
        <v>853</v>
      </c>
      <c r="EQ3" s="4" t="s">
        <v>854</v>
      </c>
      <c r="ER3" s="4" t="s">
        <v>855</v>
      </c>
      <c r="ES3" s="4" t="s">
        <v>856</v>
      </c>
      <c r="ET3" s="4" t="s">
        <v>857</v>
      </c>
      <c r="EU3" s="4" t="s">
        <v>858</v>
      </c>
      <c r="EV3" s="4" t="s">
        <v>859</v>
      </c>
      <c r="EW3" s="4" t="s">
        <v>860</v>
      </c>
      <c r="EX3" s="4" t="s">
        <v>861</v>
      </c>
      <c r="EY3" s="4" t="s">
        <v>862</v>
      </c>
      <c r="EZ3" s="4" t="s">
        <v>863</v>
      </c>
      <c r="FA3" s="4" t="s">
        <v>864</v>
      </c>
      <c r="FB3" s="4" t="s">
        <v>865</v>
      </c>
      <c r="FC3" s="7" t="s">
        <v>972</v>
      </c>
      <c r="FD3" s="7" t="s">
        <v>973</v>
      </c>
      <c r="FE3" s="7" t="s">
        <v>967</v>
      </c>
      <c r="FF3" s="7" t="s">
        <v>968</v>
      </c>
      <c r="FG3" s="7" t="s">
        <v>970</v>
      </c>
      <c r="FH3" s="4" t="s">
        <v>866</v>
      </c>
      <c r="FI3" s="4" t="s">
        <v>867</v>
      </c>
      <c r="FJ3" s="4" t="s">
        <v>868</v>
      </c>
      <c r="FK3" s="7" t="s">
        <v>976</v>
      </c>
      <c r="FL3" s="7" t="s">
        <v>977</v>
      </c>
      <c r="FM3" s="7" t="s">
        <v>979</v>
      </c>
      <c r="FN3" s="7" t="s">
        <v>982</v>
      </c>
      <c r="FO3" s="7" t="s">
        <v>983</v>
      </c>
      <c r="FP3" s="7" t="s">
        <v>985</v>
      </c>
      <c r="FQ3" s="7" t="s">
        <v>987</v>
      </c>
      <c r="FR3" s="7" t="s">
        <v>988</v>
      </c>
      <c r="FS3" s="7" t="s">
        <v>992</v>
      </c>
      <c r="FT3" s="4" t="s">
        <v>869</v>
      </c>
      <c r="FU3" s="4" t="s">
        <v>870</v>
      </c>
      <c r="FV3" s="7" t="s">
        <v>997</v>
      </c>
      <c r="FW3" s="7" t="s">
        <v>998</v>
      </c>
      <c r="FX3" s="7" t="s">
        <v>995</v>
      </c>
      <c r="FY3" s="4" t="s">
        <v>871</v>
      </c>
      <c r="FZ3" s="4" t="s">
        <v>872</v>
      </c>
      <c r="GA3" s="4" t="s">
        <v>873</v>
      </c>
    </row>
    <row r="4" spans="1:185" ht="12.75" x14ac:dyDescent="0.2">
      <c r="A4" s="2">
        <v>1</v>
      </c>
      <c r="B4" s="2" t="s">
        <v>132</v>
      </c>
      <c r="C4" s="6" t="s">
        <v>876</v>
      </c>
      <c r="D4" s="2" t="s">
        <v>134</v>
      </c>
      <c r="E4" s="2" t="s">
        <v>135</v>
      </c>
      <c r="F4" s="2">
        <v>42</v>
      </c>
      <c r="G4" s="2" t="s">
        <v>881</v>
      </c>
      <c r="H4" s="2" t="s">
        <v>136</v>
      </c>
      <c r="I4" s="3"/>
      <c r="J4" s="2" t="s">
        <v>137</v>
      </c>
      <c r="K4" s="2"/>
      <c r="L4" s="2" t="s">
        <v>889</v>
      </c>
      <c r="M4" s="2"/>
      <c r="N4" s="2"/>
      <c r="O4" s="2"/>
      <c r="P4" s="2" t="s">
        <v>138</v>
      </c>
      <c r="Q4" s="3"/>
      <c r="R4" s="3"/>
      <c r="S4" s="2" t="s">
        <v>139</v>
      </c>
      <c r="T4" s="2" t="s">
        <v>140</v>
      </c>
      <c r="U4" s="3"/>
      <c r="V4" s="2" t="s">
        <v>141</v>
      </c>
      <c r="W4" s="2" t="s">
        <v>142</v>
      </c>
      <c r="X4" s="2" t="s">
        <v>138</v>
      </c>
      <c r="Y4" s="2" t="s">
        <v>139</v>
      </c>
      <c r="Z4" s="3"/>
      <c r="AA4" s="2" t="s">
        <v>143</v>
      </c>
      <c r="AB4" s="2" t="s">
        <v>144</v>
      </c>
      <c r="AC4" s="3"/>
      <c r="AD4" s="2" t="s">
        <v>145</v>
      </c>
      <c r="AE4" s="3"/>
      <c r="AF4" s="3"/>
      <c r="AG4" s="3"/>
      <c r="AH4" s="3"/>
      <c r="AI4" s="3"/>
      <c r="AJ4" s="3"/>
      <c r="AK4" s="2" t="s">
        <v>909</v>
      </c>
      <c r="AL4" s="2" t="s">
        <v>143</v>
      </c>
      <c r="AM4" s="3"/>
      <c r="AN4" s="3"/>
      <c r="AO4" s="2" t="s">
        <v>147</v>
      </c>
      <c r="AP4" s="2" t="s">
        <v>407</v>
      </c>
      <c r="AQ4" s="2" t="s">
        <v>911</v>
      </c>
      <c r="AR4" s="2" t="s">
        <v>913</v>
      </c>
      <c r="AS4" s="2" t="s">
        <v>916</v>
      </c>
      <c r="AT4" s="2" t="s">
        <v>918</v>
      </c>
      <c r="AU4" s="2"/>
      <c r="AV4" s="2" t="s">
        <v>148</v>
      </c>
      <c r="AW4" s="2" t="s">
        <v>148</v>
      </c>
      <c r="AX4" s="2" t="s">
        <v>148</v>
      </c>
      <c r="AY4" s="2" t="s">
        <v>148</v>
      </c>
      <c r="AZ4" s="2" t="s">
        <v>148</v>
      </c>
      <c r="BA4" s="2" t="s">
        <v>148</v>
      </c>
      <c r="BB4" s="3"/>
      <c r="BC4" s="3"/>
      <c r="BD4" s="3"/>
      <c r="BE4" s="3"/>
      <c r="BF4" s="3"/>
      <c r="BG4" s="3"/>
      <c r="BH4" s="3"/>
      <c r="BI4" s="3"/>
      <c r="BJ4" s="2" t="s">
        <v>139</v>
      </c>
      <c r="BK4" s="2" t="s">
        <v>149</v>
      </c>
      <c r="BL4" s="2" t="s">
        <v>709</v>
      </c>
      <c r="BM4" s="2" t="s">
        <v>744</v>
      </c>
      <c r="BN4" s="2" t="s">
        <v>244</v>
      </c>
      <c r="BO4" s="2" t="s">
        <v>396</v>
      </c>
      <c r="BP4" s="2" t="s">
        <v>926</v>
      </c>
      <c r="BQ4" s="2" t="s">
        <v>421</v>
      </c>
      <c r="BR4" s="2"/>
      <c r="BS4" s="2" t="s">
        <v>150</v>
      </c>
      <c r="BT4" s="3"/>
      <c r="BU4" s="3"/>
      <c r="BV4" s="2" t="s">
        <v>139</v>
      </c>
      <c r="BW4" s="2" t="s">
        <v>151</v>
      </c>
      <c r="BX4" s="2" t="s">
        <v>151</v>
      </c>
      <c r="BY4" s="2" t="s">
        <v>151</v>
      </c>
      <c r="BZ4" s="2" t="s">
        <v>151</v>
      </c>
      <c r="CA4" s="2" t="s">
        <v>151</v>
      </c>
      <c r="CB4" s="3"/>
      <c r="CC4" s="2" t="s">
        <v>931</v>
      </c>
      <c r="CD4" s="3"/>
      <c r="CE4" s="3"/>
      <c r="CF4" s="2" t="s">
        <v>153</v>
      </c>
      <c r="CG4" s="3"/>
      <c r="CH4" s="3"/>
      <c r="CI4" s="2" t="s">
        <v>154</v>
      </c>
      <c r="CJ4" s="2" t="s">
        <v>155</v>
      </c>
      <c r="CK4" s="2" t="s">
        <v>156</v>
      </c>
      <c r="CL4" s="2" t="s">
        <v>139</v>
      </c>
      <c r="CM4" s="2" t="s">
        <v>139</v>
      </c>
      <c r="CN4" s="2" t="s">
        <v>157</v>
      </c>
      <c r="CO4" s="2" t="s">
        <v>158</v>
      </c>
      <c r="CP4" s="3"/>
      <c r="CQ4" s="2" t="s">
        <v>139</v>
      </c>
      <c r="CR4" s="2" t="s">
        <v>139</v>
      </c>
      <c r="CS4" s="2" t="s">
        <v>139</v>
      </c>
      <c r="CT4" s="2" t="s">
        <v>159</v>
      </c>
      <c r="CU4" s="2"/>
      <c r="CV4" s="2"/>
      <c r="CW4" s="2"/>
      <c r="CX4" s="2"/>
      <c r="CY4" s="2" t="s">
        <v>159</v>
      </c>
      <c r="CZ4" s="2"/>
      <c r="DA4" s="2"/>
      <c r="DB4" s="2"/>
      <c r="DC4" s="2" t="s">
        <v>139</v>
      </c>
      <c r="DD4" s="2" t="s">
        <v>160</v>
      </c>
      <c r="DE4" s="2" t="s">
        <v>161</v>
      </c>
      <c r="DF4" s="2" t="s">
        <v>249</v>
      </c>
      <c r="DG4" s="2" t="s">
        <v>950</v>
      </c>
      <c r="DH4" s="2"/>
      <c r="DI4" s="2"/>
      <c r="DJ4" s="2"/>
      <c r="DK4" s="2" t="s">
        <v>139</v>
      </c>
      <c r="DL4" s="2" t="s">
        <v>139</v>
      </c>
      <c r="DM4" s="2" t="s">
        <v>139</v>
      </c>
      <c r="DN4" s="3"/>
      <c r="DO4" s="3"/>
      <c r="DP4" s="3"/>
      <c r="DQ4" s="3"/>
      <c r="DR4" s="3"/>
      <c r="DS4" s="2" t="s">
        <v>139</v>
      </c>
      <c r="DT4" s="2" t="s">
        <v>139</v>
      </c>
      <c r="DU4" s="2" t="s">
        <v>139</v>
      </c>
      <c r="DV4" s="2" t="s">
        <v>139</v>
      </c>
      <c r="DW4" s="2" t="s">
        <v>139</v>
      </c>
      <c r="DX4" s="2" t="s">
        <v>139</v>
      </c>
      <c r="DY4" s="2" t="s">
        <v>139</v>
      </c>
      <c r="DZ4" s="2" t="s">
        <v>139</v>
      </c>
      <c r="EA4" s="2" t="s">
        <v>138</v>
      </c>
      <c r="EB4" s="2" t="s">
        <v>138</v>
      </c>
      <c r="EC4" s="2" t="s">
        <v>139</v>
      </c>
      <c r="ED4" s="2" t="s">
        <v>139</v>
      </c>
      <c r="EE4" s="2" t="s">
        <v>139</v>
      </c>
      <c r="EF4" s="2" t="s">
        <v>139</v>
      </c>
      <c r="EG4" s="2" t="s">
        <v>139</v>
      </c>
      <c r="EH4" s="2" t="s">
        <v>138</v>
      </c>
      <c r="EI4" s="2" t="s">
        <v>138</v>
      </c>
      <c r="EJ4" s="2" t="s">
        <v>139</v>
      </c>
      <c r="EK4" s="2" t="s">
        <v>139</v>
      </c>
      <c r="EL4" s="2" t="s">
        <v>138</v>
      </c>
      <c r="EM4" s="3"/>
      <c r="EN4" s="3"/>
      <c r="EO4" s="2" t="s">
        <v>139</v>
      </c>
      <c r="EP4" s="2" t="s">
        <v>139</v>
      </c>
      <c r="EQ4" s="2" t="s">
        <v>139</v>
      </c>
      <c r="ER4" s="2" t="s">
        <v>139</v>
      </c>
      <c r="ES4" s="2" t="s">
        <v>139</v>
      </c>
      <c r="ET4" s="2" t="s">
        <v>139</v>
      </c>
      <c r="EU4" s="2" t="s">
        <v>139</v>
      </c>
      <c r="EV4" s="2" t="s">
        <v>139</v>
      </c>
      <c r="EW4" s="2" t="s">
        <v>139</v>
      </c>
      <c r="EX4" s="2" t="s">
        <v>139</v>
      </c>
      <c r="EY4" s="2" t="s">
        <v>139</v>
      </c>
      <c r="EZ4" s="2" t="s">
        <v>163</v>
      </c>
      <c r="FA4" s="2" t="s">
        <v>139</v>
      </c>
      <c r="FB4" s="2" t="s">
        <v>164</v>
      </c>
      <c r="FC4" s="2"/>
      <c r="FD4" s="2" t="s">
        <v>974</v>
      </c>
      <c r="FE4" s="2" t="s">
        <v>312</v>
      </c>
      <c r="FF4" s="2" t="s">
        <v>620</v>
      </c>
      <c r="FG4" s="2" t="s">
        <v>969</v>
      </c>
      <c r="FH4" s="2" t="s">
        <v>138</v>
      </c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2" t="s">
        <v>138</v>
      </c>
      <c r="FU4" s="2" t="s">
        <v>165</v>
      </c>
      <c r="FV4" s="2" t="s">
        <v>996</v>
      </c>
      <c r="FW4" s="2"/>
      <c r="FX4" s="2" t="s">
        <v>994</v>
      </c>
      <c r="FY4" s="2" t="s">
        <v>166</v>
      </c>
      <c r="FZ4" s="2" t="s">
        <v>167</v>
      </c>
      <c r="GA4" s="2" t="s">
        <v>168</v>
      </c>
      <c r="GC4" s="1"/>
    </row>
    <row r="5" spans="1:185" ht="12.75" x14ac:dyDescent="0.2">
      <c r="A5" s="2">
        <v>2</v>
      </c>
      <c r="B5" s="2" t="s">
        <v>132</v>
      </c>
      <c r="C5" s="6" t="s">
        <v>876</v>
      </c>
      <c r="D5" s="2" t="s">
        <v>134</v>
      </c>
      <c r="E5" s="2" t="s">
        <v>135</v>
      </c>
      <c r="F5" s="2">
        <v>42</v>
      </c>
      <c r="G5" s="2" t="s">
        <v>881</v>
      </c>
      <c r="H5" s="2" t="s">
        <v>136</v>
      </c>
      <c r="I5" s="2" t="s">
        <v>885</v>
      </c>
      <c r="J5" s="2" t="s">
        <v>172</v>
      </c>
      <c r="K5" s="2"/>
      <c r="L5" s="2" t="s">
        <v>889</v>
      </c>
      <c r="M5" s="2"/>
      <c r="N5" s="2" t="s">
        <v>887</v>
      </c>
      <c r="O5" s="2"/>
      <c r="P5" s="2" t="s">
        <v>138</v>
      </c>
      <c r="Q5" s="3"/>
      <c r="R5" s="3"/>
      <c r="S5" s="2" t="s">
        <v>139</v>
      </c>
      <c r="T5" s="2" t="s">
        <v>140</v>
      </c>
      <c r="U5" s="3"/>
      <c r="V5" s="2" t="s">
        <v>141</v>
      </c>
      <c r="W5" s="2" t="s">
        <v>173</v>
      </c>
      <c r="X5" s="2" t="s">
        <v>138</v>
      </c>
      <c r="Y5" s="2" t="s">
        <v>138</v>
      </c>
      <c r="Z5" s="8" t="s">
        <v>900</v>
      </c>
      <c r="AA5" s="2" t="s">
        <v>143</v>
      </c>
      <c r="AB5" s="2" t="s">
        <v>144</v>
      </c>
      <c r="AC5" s="3"/>
      <c r="AD5" s="2" t="s">
        <v>145</v>
      </c>
      <c r="AE5" s="2" t="s">
        <v>174</v>
      </c>
      <c r="AF5" s="2"/>
      <c r="AG5" s="2"/>
      <c r="AH5" s="2"/>
      <c r="AI5" s="2" t="s">
        <v>174</v>
      </c>
      <c r="AJ5" s="2"/>
      <c r="AK5" s="2" t="s">
        <v>909</v>
      </c>
      <c r="AL5" s="2" t="s">
        <v>143</v>
      </c>
      <c r="AM5" s="2" t="s">
        <v>138</v>
      </c>
      <c r="AN5" s="3"/>
      <c r="AO5" s="2" t="s">
        <v>147</v>
      </c>
      <c r="AP5" s="2" t="s">
        <v>407</v>
      </c>
      <c r="AQ5" s="2" t="s">
        <v>911</v>
      </c>
      <c r="AR5" s="2" t="s">
        <v>913</v>
      </c>
      <c r="AS5" s="2" t="s">
        <v>916</v>
      </c>
      <c r="AT5" s="2" t="s">
        <v>918</v>
      </c>
      <c r="AU5" s="2"/>
      <c r="AV5" s="2" t="s">
        <v>148</v>
      </c>
      <c r="AW5" s="2" t="s">
        <v>148</v>
      </c>
      <c r="AX5" s="2" t="s">
        <v>148</v>
      </c>
      <c r="AY5" s="2" t="s">
        <v>148</v>
      </c>
      <c r="AZ5" s="2" t="s">
        <v>148</v>
      </c>
      <c r="BA5" s="2" t="s">
        <v>175</v>
      </c>
      <c r="BB5" s="2" t="s">
        <v>176</v>
      </c>
      <c r="BC5" s="3"/>
      <c r="BD5" s="3"/>
      <c r="BE5" s="3"/>
      <c r="BF5" s="3"/>
      <c r="BG5" s="3"/>
      <c r="BH5" s="3"/>
      <c r="BI5" s="3"/>
      <c r="BJ5" s="2" t="s">
        <v>139</v>
      </c>
      <c r="BK5" s="2" t="s">
        <v>149</v>
      </c>
      <c r="BL5" s="2" t="s">
        <v>709</v>
      </c>
      <c r="BM5" s="2" t="s">
        <v>744</v>
      </c>
      <c r="BN5" s="2" t="s">
        <v>244</v>
      </c>
      <c r="BO5" s="2" t="s">
        <v>396</v>
      </c>
      <c r="BP5" s="2" t="s">
        <v>926</v>
      </c>
      <c r="BQ5" s="2" t="s">
        <v>421</v>
      </c>
      <c r="BR5" s="2"/>
      <c r="BS5" s="3"/>
      <c r="BT5" s="3"/>
      <c r="BU5" s="3"/>
      <c r="BV5" s="2" t="s">
        <v>139</v>
      </c>
      <c r="BW5" s="2" t="s">
        <v>151</v>
      </c>
      <c r="BX5" s="2" t="s">
        <v>151</v>
      </c>
      <c r="BY5" s="2" t="s">
        <v>151</v>
      </c>
      <c r="BZ5" s="2" t="s">
        <v>151</v>
      </c>
      <c r="CA5" s="2" t="s">
        <v>151</v>
      </c>
      <c r="CB5" s="3"/>
      <c r="CC5" s="2" t="s">
        <v>931</v>
      </c>
      <c r="CD5" s="3"/>
      <c r="CE5" s="3"/>
      <c r="CF5" s="2" t="s">
        <v>153</v>
      </c>
      <c r="CG5" s="3"/>
      <c r="CH5" s="3"/>
      <c r="CI5" s="2" t="s">
        <v>154</v>
      </c>
      <c r="CJ5" s="2" t="s">
        <v>155</v>
      </c>
      <c r="CK5" s="2" t="s">
        <v>156</v>
      </c>
      <c r="CL5" s="2" t="s">
        <v>139</v>
      </c>
      <c r="CM5" s="2" t="s">
        <v>139</v>
      </c>
      <c r="CN5" s="2" t="s">
        <v>157</v>
      </c>
      <c r="CO5" s="2" t="s">
        <v>158</v>
      </c>
      <c r="CP5" s="3"/>
      <c r="CQ5" s="2" t="s">
        <v>138</v>
      </c>
      <c r="CR5" s="2" t="s">
        <v>139</v>
      </c>
      <c r="CS5" s="2" t="s">
        <v>139</v>
      </c>
      <c r="CT5" s="2" t="s">
        <v>159</v>
      </c>
      <c r="CU5" s="2"/>
      <c r="CV5" s="2"/>
      <c r="CW5" s="2"/>
      <c r="CX5" s="2"/>
      <c r="CY5" s="2" t="s">
        <v>159</v>
      </c>
      <c r="CZ5" s="2"/>
      <c r="DA5" s="2"/>
      <c r="DB5" s="2"/>
      <c r="DC5" s="2" t="s">
        <v>139</v>
      </c>
      <c r="DD5" s="2" t="s">
        <v>178</v>
      </c>
      <c r="DE5" s="2" t="s">
        <v>161</v>
      </c>
      <c r="DF5" s="2" t="s">
        <v>249</v>
      </c>
      <c r="DG5" s="2" t="s">
        <v>950</v>
      </c>
      <c r="DH5" s="2"/>
      <c r="DI5" s="2"/>
      <c r="DJ5" s="2"/>
      <c r="DK5" s="2" t="s">
        <v>139</v>
      </c>
      <c r="DL5" s="2" t="s">
        <v>139</v>
      </c>
      <c r="DM5" s="2" t="s">
        <v>139</v>
      </c>
      <c r="DN5" s="2" t="s">
        <v>139</v>
      </c>
      <c r="DO5" s="3"/>
      <c r="DP5" s="3"/>
      <c r="DQ5" s="3"/>
      <c r="DR5" s="2" t="s">
        <v>139</v>
      </c>
      <c r="DS5" s="2" t="s">
        <v>139</v>
      </c>
      <c r="DT5" s="2" t="s">
        <v>139</v>
      </c>
      <c r="DU5" s="2" t="s">
        <v>139</v>
      </c>
      <c r="DV5" s="2" t="s">
        <v>139</v>
      </c>
      <c r="DW5" s="2" t="s">
        <v>139</v>
      </c>
      <c r="DX5" s="2" t="s">
        <v>139</v>
      </c>
      <c r="DY5" s="2" t="s">
        <v>139</v>
      </c>
      <c r="DZ5" s="2" t="s">
        <v>139</v>
      </c>
      <c r="EA5" s="2" t="s">
        <v>138</v>
      </c>
      <c r="EB5" s="2" t="s">
        <v>138</v>
      </c>
      <c r="EC5" s="2" t="s">
        <v>139</v>
      </c>
      <c r="ED5" s="2" t="s">
        <v>139</v>
      </c>
      <c r="EE5" s="2" t="s">
        <v>138</v>
      </c>
      <c r="EF5" s="2" t="s">
        <v>138</v>
      </c>
      <c r="EG5" s="2" t="s">
        <v>138</v>
      </c>
      <c r="EH5" s="2" t="s">
        <v>138</v>
      </c>
      <c r="EI5" s="2" t="s">
        <v>138</v>
      </c>
      <c r="EJ5" s="2" t="s">
        <v>139</v>
      </c>
      <c r="EK5" s="2" t="s">
        <v>138</v>
      </c>
      <c r="EL5" s="2" t="s">
        <v>138</v>
      </c>
      <c r="EM5" s="3"/>
      <c r="EN5" s="3"/>
      <c r="EO5" s="2" t="s">
        <v>139</v>
      </c>
      <c r="EP5" s="2" t="s">
        <v>139</v>
      </c>
      <c r="EQ5" s="2" t="s">
        <v>139</v>
      </c>
      <c r="ER5" s="2" t="s">
        <v>139</v>
      </c>
      <c r="ES5" s="2" t="s">
        <v>139</v>
      </c>
      <c r="ET5" s="2" t="s">
        <v>139</v>
      </c>
      <c r="EU5" s="2" t="s">
        <v>139</v>
      </c>
      <c r="EV5" s="2" t="s">
        <v>139</v>
      </c>
      <c r="EW5" s="2" t="s">
        <v>139</v>
      </c>
      <c r="EX5" s="2" t="s">
        <v>139</v>
      </c>
      <c r="EY5" s="2" t="s">
        <v>139</v>
      </c>
      <c r="EZ5" s="2" t="s">
        <v>163</v>
      </c>
      <c r="FA5" s="2" t="s">
        <v>138</v>
      </c>
      <c r="FB5" s="2" t="s">
        <v>164</v>
      </c>
      <c r="FC5" s="2"/>
      <c r="FD5" s="2" t="s">
        <v>974</v>
      </c>
      <c r="FE5" s="2" t="s">
        <v>312</v>
      </c>
      <c r="FF5" s="2" t="s">
        <v>620</v>
      </c>
      <c r="FG5" s="2" t="s">
        <v>969</v>
      </c>
      <c r="FH5" s="2" t="s">
        <v>138</v>
      </c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2" t="s">
        <v>138</v>
      </c>
      <c r="FU5" s="2" t="s">
        <v>165</v>
      </c>
      <c r="FV5" s="2" t="s">
        <v>996</v>
      </c>
      <c r="FW5" s="2"/>
      <c r="FX5" s="2" t="s">
        <v>994</v>
      </c>
      <c r="FY5" s="3"/>
      <c r="FZ5" s="2" t="s">
        <v>179</v>
      </c>
      <c r="GA5" s="2" t="s">
        <v>180</v>
      </c>
    </row>
    <row r="6" spans="1:185" ht="12.75" x14ac:dyDescent="0.2">
      <c r="A6" s="2">
        <v>3</v>
      </c>
      <c r="B6" s="2" t="s">
        <v>182</v>
      </c>
      <c r="C6" s="6" t="s">
        <v>876</v>
      </c>
      <c r="D6" s="2" t="s">
        <v>183</v>
      </c>
      <c r="E6" s="2" t="s">
        <v>135</v>
      </c>
      <c r="F6" s="2">
        <v>29</v>
      </c>
      <c r="G6" s="2" t="s">
        <v>880</v>
      </c>
      <c r="H6" s="2" t="s">
        <v>136</v>
      </c>
      <c r="I6" s="2" t="s">
        <v>885</v>
      </c>
      <c r="J6" s="2" t="s">
        <v>172</v>
      </c>
      <c r="K6" s="2"/>
      <c r="L6" s="2" t="s">
        <v>889</v>
      </c>
      <c r="M6" s="2"/>
      <c r="N6" s="2" t="s">
        <v>887</v>
      </c>
      <c r="O6" s="2"/>
      <c r="P6" s="2" t="s">
        <v>138</v>
      </c>
      <c r="Q6" s="3"/>
      <c r="R6" s="3"/>
      <c r="S6" s="2" t="s">
        <v>139</v>
      </c>
      <c r="T6" s="2" t="s">
        <v>140</v>
      </c>
      <c r="U6" s="3"/>
      <c r="V6" s="2" t="s">
        <v>141</v>
      </c>
      <c r="W6" s="2" t="s">
        <v>142</v>
      </c>
      <c r="X6" s="2" t="s">
        <v>138</v>
      </c>
      <c r="Y6" s="2" t="s">
        <v>139</v>
      </c>
      <c r="Z6" s="3"/>
      <c r="AA6" s="2" t="s">
        <v>143</v>
      </c>
      <c r="AB6" s="2" t="s">
        <v>144</v>
      </c>
      <c r="AC6" s="3"/>
      <c r="AD6" s="2" t="s">
        <v>145</v>
      </c>
      <c r="AE6" s="3"/>
      <c r="AF6" s="3"/>
      <c r="AG6" s="3"/>
      <c r="AH6" s="3"/>
      <c r="AI6" s="3"/>
      <c r="AJ6" s="3"/>
      <c r="AK6" s="2" t="s">
        <v>184</v>
      </c>
      <c r="AL6" s="3"/>
      <c r="AM6" s="3"/>
      <c r="AN6" s="3"/>
      <c r="AO6" s="2" t="s">
        <v>147</v>
      </c>
      <c r="AP6" s="2" t="s">
        <v>407</v>
      </c>
      <c r="AQ6" s="2" t="s">
        <v>911</v>
      </c>
      <c r="AR6" s="2" t="s">
        <v>913</v>
      </c>
      <c r="AS6" s="2" t="s">
        <v>916</v>
      </c>
      <c r="AT6" s="2" t="s">
        <v>918</v>
      </c>
      <c r="AU6" s="2"/>
      <c r="AV6" s="2" t="s">
        <v>148</v>
      </c>
      <c r="AW6" s="2" t="s">
        <v>148</v>
      </c>
      <c r="AX6" s="2" t="s">
        <v>148</v>
      </c>
      <c r="AY6" s="2" t="s">
        <v>148</v>
      </c>
      <c r="AZ6" s="2" t="s">
        <v>148</v>
      </c>
      <c r="BA6" s="3"/>
      <c r="BB6" s="3"/>
      <c r="BC6" s="3"/>
      <c r="BD6" s="3"/>
      <c r="BE6" s="3"/>
      <c r="BF6" s="3"/>
      <c r="BG6" s="3"/>
      <c r="BH6" s="3"/>
      <c r="BI6" s="3"/>
      <c r="BJ6" s="2" t="s">
        <v>139</v>
      </c>
      <c r="BK6" s="2" t="s">
        <v>149</v>
      </c>
      <c r="BL6" s="2" t="s">
        <v>709</v>
      </c>
      <c r="BM6" s="2" t="s">
        <v>744</v>
      </c>
      <c r="BN6" s="2" t="s">
        <v>244</v>
      </c>
      <c r="BO6" s="2" t="s">
        <v>396</v>
      </c>
      <c r="BP6" s="2" t="s">
        <v>926</v>
      </c>
      <c r="BQ6" s="2" t="s">
        <v>421</v>
      </c>
      <c r="BR6" s="2"/>
      <c r="BS6" s="3"/>
      <c r="BT6" s="3"/>
      <c r="BU6" s="3"/>
      <c r="BV6" s="2" t="s">
        <v>139</v>
      </c>
      <c r="BW6" s="2" t="s">
        <v>151</v>
      </c>
      <c r="BX6" s="2" t="s">
        <v>151</v>
      </c>
      <c r="BY6" s="2" t="s">
        <v>151</v>
      </c>
      <c r="BZ6" s="2" t="s">
        <v>151</v>
      </c>
      <c r="CA6" s="2" t="s">
        <v>151</v>
      </c>
      <c r="CB6" s="3"/>
      <c r="CC6" s="2" t="s">
        <v>932</v>
      </c>
      <c r="CD6" s="3"/>
      <c r="CE6" s="3"/>
      <c r="CF6" s="2" t="s">
        <v>153</v>
      </c>
      <c r="CG6" s="3"/>
      <c r="CH6" s="3"/>
      <c r="CI6" s="2" t="s">
        <v>154</v>
      </c>
      <c r="CJ6" s="2" t="s">
        <v>155</v>
      </c>
      <c r="CK6" s="2" t="s">
        <v>156</v>
      </c>
      <c r="CL6" s="2" t="s">
        <v>139</v>
      </c>
      <c r="CM6" s="2" t="s">
        <v>139</v>
      </c>
      <c r="CN6" s="2" t="s">
        <v>157</v>
      </c>
      <c r="CO6" s="2" t="s">
        <v>158</v>
      </c>
      <c r="CP6" s="3"/>
      <c r="CQ6" s="3"/>
      <c r="CR6" s="2" t="s">
        <v>139</v>
      </c>
      <c r="CS6" s="2" t="s">
        <v>139</v>
      </c>
      <c r="CT6" s="2" t="s">
        <v>186</v>
      </c>
      <c r="CU6" s="2"/>
      <c r="CV6" s="2"/>
      <c r="CW6" s="2" t="s">
        <v>186</v>
      </c>
      <c r="CX6" s="2"/>
      <c r="CY6" s="2"/>
      <c r="CZ6" s="2"/>
      <c r="DA6" s="2"/>
      <c r="DB6" s="2"/>
      <c r="DC6" s="2" t="s">
        <v>139</v>
      </c>
      <c r="DD6" s="2" t="s">
        <v>160</v>
      </c>
      <c r="DE6" s="2" t="s">
        <v>161</v>
      </c>
      <c r="DF6" s="2" t="s">
        <v>249</v>
      </c>
      <c r="DG6" s="2" t="s">
        <v>950</v>
      </c>
      <c r="DH6" s="2"/>
      <c r="DI6" s="2"/>
      <c r="DJ6" s="2"/>
      <c r="DK6" s="2" t="s">
        <v>139</v>
      </c>
      <c r="DL6" s="2" t="s">
        <v>139</v>
      </c>
      <c r="DM6" s="2" t="s">
        <v>139</v>
      </c>
      <c r="DN6" s="2" t="s">
        <v>139</v>
      </c>
      <c r="DO6" s="3"/>
      <c r="DP6" s="3"/>
      <c r="DQ6" s="3"/>
      <c r="DR6" s="3"/>
      <c r="DS6" s="2" t="s">
        <v>139</v>
      </c>
      <c r="DT6" s="2" t="s">
        <v>139</v>
      </c>
      <c r="DU6" s="2" t="s">
        <v>139</v>
      </c>
      <c r="DV6" s="2" t="s">
        <v>139</v>
      </c>
      <c r="DW6" s="2" t="s">
        <v>139</v>
      </c>
      <c r="DX6" s="2" t="s">
        <v>139</v>
      </c>
      <c r="DY6" s="2" t="s">
        <v>139</v>
      </c>
      <c r="DZ6" s="2" t="s">
        <v>139</v>
      </c>
      <c r="EA6" s="2" t="s">
        <v>139</v>
      </c>
      <c r="EB6" s="2" t="s">
        <v>139</v>
      </c>
      <c r="EC6" s="2" t="s">
        <v>138</v>
      </c>
      <c r="ED6" s="2" t="s">
        <v>139</v>
      </c>
      <c r="EE6" s="2" t="s">
        <v>139</v>
      </c>
      <c r="EF6" s="2" t="s">
        <v>139</v>
      </c>
      <c r="EG6" s="2" t="s">
        <v>138</v>
      </c>
      <c r="EH6" s="2" t="s">
        <v>138</v>
      </c>
      <c r="EI6" s="2" t="s">
        <v>138</v>
      </c>
      <c r="EJ6" s="2" t="s">
        <v>138</v>
      </c>
      <c r="EK6" s="2" t="s">
        <v>138</v>
      </c>
      <c r="EL6" s="2" t="s">
        <v>138</v>
      </c>
      <c r="EM6" s="3"/>
      <c r="EN6" s="3"/>
      <c r="EO6" s="2" t="s">
        <v>139</v>
      </c>
      <c r="EP6" s="2" t="s">
        <v>139</v>
      </c>
      <c r="EQ6" s="2" t="s">
        <v>139</v>
      </c>
      <c r="ER6" s="2" t="s">
        <v>139</v>
      </c>
      <c r="ES6" s="2" t="s">
        <v>139</v>
      </c>
      <c r="ET6" s="2" t="s">
        <v>139</v>
      </c>
      <c r="EU6" s="2" t="s">
        <v>139</v>
      </c>
      <c r="EV6" s="2" t="s">
        <v>139</v>
      </c>
      <c r="EW6" s="2" t="s">
        <v>139</v>
      </c>
      <c r="EX6" s="2" t="s">
        <v>139</v>
      </c>
      <c r="EY6" s="2" t="s">
        <v>138</v>
      </c>
      <c r="EZ6" s="2" t="s">
        <v>163</v>
      </c>
      <c r="FA6" s="2" t="s">
        <v>138</v>
      </c>
      <c r="FB6" s="2" t="s">
        <v>164</v>
      </c>
      <c r="FC6" s="2"/>
      <c r="FD6" s="2" t="s">
        <v>974</v>
      </c>
      <c r="FE6" s="2" t="s">
        <v>312</v>
      </c>
      <c r="FF6" s="2" t="s">
        <v>620</v>
      </c>
      <c r="FG6" s="2" t="s">
        <v>969</v>
      </c>
      <c r="FH6" s="2" t="s">
        <v>138</v>
      </c>
      <c r="FI6" s="3"/>
      <c r="FJ6" s="2" t="s">
        <v>187</v>
      </c>
      <c r="FK6" s="2" t="s">
        <v>975</v>
      </c>
      <c r="FL6" s="2"/>
      <c r="FM6" s="2"/>
      <c r="FN6" s="2"/>
      <c r="FO6" s="2"/>
      <c r="FP6" s="2"/>
      <c r="FQ6" s="2"/>
      <c r="FR6" s="2"/>
      <c r="FS6" s="2"/>
      <c r="FT6" s="3"/>
      <c r="FU6" s="2" t="s">
        <v>165</v>
      </c>
      <c r="FV6" s="2" t="s">
        <v>996</v>
      </c>
      <c r="FW6" s="2"/>
      <c r="FX6" s="2" t="s">
        <v>994</v>
      </c>
      <c r="FY6" s="2" t="s">
        <v>188</v>
      </c>
      <c r="FZ6" s="2" t="s">
        <v>189</v>
      </c>
      <c r="GA6" s="2" t="s">
        <v>180</v>
      </c>
    </row>
    <row r="7" spans="1:185" ht="12.75" x14ac:dyDescent="0.2">
      <c r="A7" s="2">
        <v>4</v>
      </c>
      <c r="B7" s="2" t="s">
        <v>191</v>
      </c>
      <c r="C7" s="6" t="s">
        <v>876</v>
      </c>
      <c r="D7" s="2" t="s">
        <v>183</v>
      </c>
      <c r="E7" s="2" t="s">
        <v>135</v>
      </c>
      <c r="F7" s="2">
        <v>30</v>
      </c>
      <c r="G7" s="2" t="s">
        <v>880</v>
      </c>
      <c r="H7" s="2" t="s">
        <v>136</v>
      </c>
      <c r="I7" s="2" t="s">
        <v>885</v>
      </c>
      <c r="J7" s="2" t="s">
        <v>137</v>
      </c>
      <c r="K7" s="2"/>
      <c r="L7" s="2" t="s">
        <v>889</v>
      </c>
      <c r="M7" s="2"/>
      <c r="N7" s="2"/>
      <c r="O7" s="2"/>
      <c r="P7" s="2" t="s">
        <v>138</v>
      </c>
      <c r="Q7" s="3"/>
      <c r="R7" s="3"/>
      <c r="S7" s="2" t="s">
        <v>139</v>
      </c>
      <c r="T7" s="2" t="s">
        <v>140</v>
      </c>
      <c r="U7" s="3"/>
      <c r="V7" s="2" t="s">
        <v>141</v>
      </c>
      <c r="W7" s="2" t="s">
        <v>142</v>
      </c>
      <c r="X7" s="2" t="s">
        <v>138</v>
      </c>
      <c r="Y7" s="2" t="s">
        <v>139</v>
      </c>
      <c r="Z7" s="3"/>
      <c r="AA7" s="2" t="s">
        <v>143</v>
      </c>
      <c r="AB7" s="2" t="s">
        <v>144</v>
      </c>
      <c r="AC7" s="3"/>
      <c r="AD7" s="3"/>
      <c r="AE7" s="3"/>
      <c r="AF7" s="3"/>
      <c r="AG7" s="3"/>
      <c r="AH7" s="3"/>
      <c r="AI7" s="3"/>
      <c r="AJ7" s="3"/>
      <c r="AK7" s="2" t="s">
        <v>192</v>
      </c>
      <c r="AL7" s="2" t="s">
        <v>143</v>
      </c>
      <c r="AM7" s="2" t="s">
        <v>138</v>
      </c>
      <c r="AN7" s="3"/>
      <c r="AO7" s="2" t="s">
        <v>147</v>
      </c>
      <c r="AP7" s="2" t="s">
        <v>407</v>
      </c>
      <c r="AQ7" s="2" t="s">
        <v>911</v>
      </c>
      <c r="AR7" s="2" t="s">
        <v>913</v>
      </c>
      <c r="AS7" s="2" t="s">
        <v>916</v>
      </c>
      <c r="AT7" s="2" t="s">
        <v>918</v>
      </c>
      <c r="AU7" s="2"/>
      <c r="AV7" s="2" t="s">
        <v>148</v>
      </c>
      <c r="AW7" s="2" t="s">
        <v>148</v>
      </c>
      <c r="AX7" s="2" t="s">
        <v>148</v>
      </c>
      <c r="AY7" s="2" t="s">
        <v>148</v>
      </c>
      <c r="AZ7" s="2" t="s">
        <v>148</v>
      </c>
      <c r="BA7" s="3"/>
      <c r="BB7" s="3"/>
      <c r="BC7" s="3"/>
      <c r="BD7" s="3"/>
      <c r="BE7" s="3"/>
      <c r="BF7" s="3"/>
      <c r="BG7" s="3"/>
      <c r="BH7" s="3"/>
      <c r="BI7" s="3"/>
      <c r="BJ7" s="2" t="s">
        <v>139</v>
      </c>
      <c r="BK7" s="2" t="s">
        <v>149</v>
      </c>
      <c r="BL7" s="2" t="s">
        <v>709</v>
      </c>
      <c r="BM7" s="2" t="s">
        <v>744</v>
      </c>
      <c r="BN7" s="2" t="s">
        <v>244</v>
      </c>
      <c r="BO7" s="2" t="s">
        <v>396</v>
      </c>
      <c r="BP7" s="2" t="s">
        <v>926</v>
      </c>
      <c r="BQ7" s="2" t="s">
        <v>421</v>
      </c>
      <c r="BR7" s="2"/>
      <c r="BS7" s="3"/>
      <c r="BT7" s="3"/>
      <c r="BU7" s="3"/>
      <c r="BV7" s="2" t="s">
        <v>139</v>
      </c>
      <c r="BW7" s="2" t="s">
        <v>151</v>
      </c>
      <c r="BX7" s="2" t="s">
        <v>151</v>
      </c>
      <c r="BY7" s="2" t="s">
        <v>151</v>
      </c>
      <c r="BZ7" s="2" t="s">
        <v>151</v>
      </c>
      <c r="CA7" s="2" t="s">
        <v>151</v>
      </c>
      <c r="CB7" s="3"/>
      <c r="CC7" s="2" t="s">
        <v>931</v>
      </c>
      <c r="CD7" s="3"/>
      <c r="CE7" s="3"/>
      <c r="CF7" s="2" t="s">
        <v>153</v>
      </c>
      <c r="CG7" s="3"/>
      <c r="CH7" s="3"/>
      <c r="CI7" s="2" t="s">
        <v>154</v>
      </c>
      <c r="CJ7" s="2" t="s">
        <v>155</v>
      </c>
      <c r="CK7" s="2" t="s">
        <v>156</v>
      </c>
      <c r="CL7" s="2" t="s">
        <v>139</v>
      </c>
      <c r="CM7" s="2" t="s">
        <v>139</v>
      </c>
      <c r="CN7" s="2" t="s">
        <v>157</v>
      </c>
      <c r="CO7" s="2" t="s">
        <v>158</v>
      </c>
      <c r="CP7" s="3"/>
      <c r="CQ7" s="3"/>
      <c r="CR7" s="2" t="s">
        <v>139</v>
      </c>
      <c r="CS7" s="2" t="s">
        <v>139</v>
      </c>
      <c r="CT7" s="2" t="s">
        <v>194</v>
      </c>
      <c r="CU7" s="2"/>
      <c r="CV7" s="2" t="s">
        <v>937</v>
      </c>
      <c r="CW7" s="2"/>
      <c r="CX7" s="2"/>
      <c r="CY7" s="2"/>
      <c r="CZ7" s="2"/>
      <c r="DA7" s="2"/>
      <c r="DB7" s="2"/>
      <c r="DC7" s="2" t="s">
        <v>139</v>
      </c>
      <c r="DD7" s="2" t="s">
        <v>160</v>
      </c>
      <c r="DE7" s="2" t="s">
        <v>195</v>
      </c>
      <c r="DF7" s="2" t="s">
        <v>249</v>
      </c>
      <c r="DG7" s="2"/>
      <c r="DH7" s="2" t="s">
        <v>949</v>
      </c>
      <c r="DI7" s="2"/>
      <c r="DJ7" s="2" t="s">
        <v>958</v>
      </c>
      <c r="DK7" s="2" t="s">
        <v>139</v>
      </c>
      <c r="DL7" s="2" t="s">
        <v>139</v>
      </c>
      <c r="DM7" s="2" t="s">
        <v>139</v>
      </c>
      <c r="DN7" s="3"/>
      <c r="DO7" s="2" t="s">
        <v>139</v>
      </c>
      <c r="DP7" s="3"/>
      <c r="DQ7" s="3"/>
      <c r="DR7" s="3"/>
      <c r="DS7" s="2" t="s">
        <v>139</v>
      </c>
      <c r="DT7" s="2" t="s">
        <v>139</v>
      </c>
      <c r="DU7" s="2" t="s">
        <v>139</v>
      </c>
      <c r="DV7" s="2" t="s">
        <v>139</v>
      </c>
      <c r="DW7" s="2" t="s">
        <v>139</v>
      </c>
      <c r="DX7" s="3"/>
      <c r="DY7" s="2" t="s">
        <v>139</v>
      </c>
      <c r="DZ7" s="2" t="s">
        <v>139</v>
      </c>
      <c r="EA7" s="2" t="s">
        <v>138</v>
      </c>
      <c r="EB7" s="2" t="s">
        <v>138</v>
      </c>
      <c r="EC7" s="2" t="s">
        <v>138</v>
      </c>
      <c r="ED7" s="2" t="s">
        <v>139</v>
      </c>
      <c r="EE7" s="2" t="s">
        <v>139</v>
      </c>
      <c r="EF7" s="2" t="s">
        <v>138</v>
      </c>
      <c r="EG7" s="2" t="s">
        <v>138</v>
      </c>
      <c r="EH7" s="2" t="s">
        <v>138</v>
      </c>
      <c r="EI7" s="2" t="s">
        <v>138</v>
      </c>
      <c r="EJ7" s="2" t="s">
        <v>138</v>
      </c>
      <c r="EK7" s="2" t="s">
        <v>138</v>
      </c>
      <c r="EL7" s="2" t="s">
        <v>138</v>
      </c>
      <c r="EM7" s="3"/>
      <c r="EN7" s="3"/>
      <c r="EO7" s="2" t="s">
        <v>139</v>
      </c>
      <c r="EP7" s="2" t="s">
        <v>139</v>
      </c>
      <c r="EQ7" s="2" t="s">
        <v>139</v>
      </c>
      <c r="ER7" s="2" t="s">
        <v>139</v>
      </c>
      <c r="ES7" s="2" t="s">
        <v>139</v>
      </c>
      <c r="ET7" s="2" t="s">
        <v>139</v>
      </c>
      <c r="EU7" s="2" t="s">
        <v>139</v>
      </c>
      <c r="EV7" s="2" t="s">
        <v>139</v>
      </c>
      <c r="EW7" s="2" t="s">
        <v>139</v>
      </c>
      <c r="EX7" s="2" t="s">
        <v>139</v>
      </c>
      <c r="EY7" s="2" t="s">
        <v>139</v>
      </c>
      <c r="EZ7" s="2" t="s">
        <v>163</v>
      </c>
      <c r="FA7" s="2" t="s">
        <v>138</v>
      </c>
      <c r="FB7" s="2" t="s">
        <v>164</v>
      </c>
      <c r="FC7" s="2"/>
      <c r="FD7" s="2" t="s">
        <v>974</v>
      </c>
      <c r="FE7" s="2" t="s">
        <v>312</v>
      </c>
      <c r="FF7" s="2" t="s">
        <v>620</v>
      </c>
      <c r="FG7" s="2" t="s">
        <v>969</v>
      </c>
      <c r="FH7" s="2" t="s">
        <v>138</v>
      </c>
      <c r="FI7" s="3"/>
      <c r="FJ7" s="2" t="s">
        <v>187</v>
      </c>
      <c r="FK7" s="2" t="s">
        <v>975</v>
      </c>
      <c r="FL7" s="2"/>
      <c r="FM7" s="2"/>
      <c r="FN7" s="2"/>
      <c r="FO7" s="2"/>
      <c r="FP7" s="2"/>
      <c r="FQ7" s="2"/>
      <c r="FR7" s="2"/>
      <c r="FS7" s="2"/>
      <c r="FT7" s="2" t="s">
        <v>138</v>
      </c>
      <c r="FU7" s="2" t="s">
        <v>165</v>
      </c>
      <c r="FV7" s="2" t="s">
        <v>996</v>
      </c>
      <c r="FW7" s="2"/>
      <c r="FX7" s="2" t="s">
        <v>994</v>
      </c>
      <c r="FY7" s="2" t="s">
        <v>196</v>
      </c>
      <c r="FZ7" s="2" t="s">
        <v>197</v>
      </c>
      <c r="GA7" s="2" t="s">
        <v>180</v>
      </c>
    </row>
    <row r="8" spans="1:185" ht="12.75" hidden="1" x14ac:dyDescent="0.2">
      <c r="A8" s="2">
        <v>5</v>
      </c>
      <c r="B8" s="2" t="s">
        <v>199</v>
      </c>
      <c r="C8" s="6" t="s">
        <v>876</v>
      </c>
      <c r="D8" s="2" t="s">
        <v>183</v>
      </c>
      <c r="E8" s="2" t="s">
        <v>200</v>
      </c>
      <c r="F8" s="2">
        <v>28</v>
      </c>
      <c r="G8" s="2" t="s">
        <v>880</v>
      </c>
      <c r="H8" s="2" t="s">
        <v>201</v>
      </c>
      <c r="I8" s="2" t="s">
        <v>884</v>
      </c>
      <c r="J8" s="2" t="s">
        <v>172</v>
      </c>
      <c r="K8" s="2"/>
      <c r="L8" s="2" t="s">
        <v>889</v>
      </c>
      <c r="M8" s="2"/>
      <c r="N8" s="2" t="s">
        <v>887</v>
      </c>
      <c r="O8" s="2"/>
      <c r="P8" s="2" t="s">
        <v>138</v>
      </c>
      <c r="Q8" s="3"/>
      <c r="R8" s="2" t="s">
        <v>898</v>
      </c>
      <c r="S8" s="2" t="s">
        <v>139</v>
      </c>
      <c r="T8" s="2" t="s">
        <v>140</v>
      </c>
      <c r="U8" s="9" t="s">
        <v>204</v>
      </c>
      <c r="V8" s="2" t="s">
        <v>205</v>
      </c>
      <c r="W8" s="2" t="s">
        <v>173</v>
      </c>
      <c r="X8" s="2" t="s">
        <v>300</v>
      </c>
      <c r="Y8" s="2" t="s">
        <v>139</v>
      </c>
      <c r="Z8" s="3"/>
      <c r="AA8" s="2" t="s">
        <v>207</v>
      </c>
      <c r="AB8" s="2" t="s">
        <v>208</v>
      </c>
      <c r="AC8" s="2" t="s">
        <v>144</v>
      </c>
      <c r="AD8" s="2" t="s">
        <v>209</v>
      </c>
      <c r="AE8" s="2" t="s">
        <v>210</v>
      </c>
      <c r="AF8" s="2" t="s">
        <v>291</v>
      </c>
      <c r="AG8" s="2" t="s">
        <v>640</v>
      </c>
      <c r="AH8" s="2"/>
      <c r="AI8" s="2"/>
      <c r="AJ8" s="2"/>
      <c r="AK8" s="2" t="s">
        <v>211</v>
      </c>
      <c r="AL8" s="2" t="s">
        <v>212</v>
      </c>
      <c r="AM8" s="2" t="s">
        <v>138</v>
      </c>
      <c r="AN8" s="3"/>
      <c r="AO8" s="2" t="s">
        <v>213</v>
      </c>
      <c r="AP8" s="2" t="s">
        <v>407</v>
      </c>
      <c r="AQ8" s="2" t="s">
        <v>911</v>
      </c>
      <c r="AR8" s="2"/>
      <c r="AS8" s="2"/>
      <c r="AT8" s="2"/>
      <c r="AU8" s="2"/>
      <c r="AV8" s="2" t="s">
        <v>214</v>
      </c>
      <c r="AW8" s="2" t="s">
        <v>215</v>
      </c>
      <c r="AX8" s="3"/>
      <c r="AY8" s="3"/>
      <c r="AZ8" s="3"/>
      <c r="BA8" s="3"/>
      <c r="BB8" s="3"/>
      <c r="BC8" s="2" t="s">
        <v>216</v>
      </c>
      <c r="BD8" s="2" t="s">
        <v>217</v>
      </c>
      <c r="BE8" s="3"/>
      <c r="BF8" s="3"/>
      <c r="BG8" s="3"/>
      <c r="BH8" s="3"/>
      <c r="BI8" s="3"/>
      <c r="BJ8" s="2" t="s">
        <v>139</v>
      </c>
      <c r="BK8" s="2" t="s">
        <v>218</v>
      </c>
      <c r="BL8" s="2" t="s">
        <v>709</v>
      </c>
      <c r="BM8" s="2" t="s">
        <v>744</v>
      </c>
      <c r="BN8" s="2" t="s">
        <v>244</v>
      </c>
      <c r="BO8" s="2"/>
      <c r="BP8" s="2"/>
      <c r="BQ8" s="2"/>
      <c r="BR8" s="2"/>
      <c r="BS8" s="2" t="s">
        <v>219</v>
      </c>
      <c r="BT8" s="2" t="s">
        <v>138</v>
      </c>
      <c r="BU8" s="2" t="s">
        <v>139</v>
      </c>
      <c r="BV8" s="3"/>
      <c r="BW8" s="2" t="s">
        <v>220</v>
      </c>
      <c r="BX8" s="2" t="s">
        <v>220</v>
      </c>
      <c r="BY8" s="2" t="s">
        <v>220</v>
      </c>
      <c r="BZ8" s="2" t="s">
        <v>220</v>
      </c>
      <c r="CA8" s="2" t="s">
        <v>220</v>
      </c>
      <c r="CB8" s="3"/>
      <c r="CC8" s="2" t="s">
        <v>221</v>
      </c>
      <c r="CD8" s="2" t="s">
        <v>222</v>
      </c>
      <c r="CE8" s="2" t="s">
        <v>138</v>
      </c>
      <c r="CF8" s="2" t="s">
        <v>153</v>
      </c>
      <c r="CG8" s="3"/>
      <c r="CH8" s="3"/>
      <c r="CI8" s="2" t="s">
        <v>154</v>
      </c>
      <c r="CJ8" s="2" t="s">
        <v>223</v>
      </c>
      <c r="CK8" s="2" t="s">
        <v>156</v>
      </c>
      <c r="CL8" s="2" t="s">
        <v>139</v>
      </c>
      <c r="CM8" s="2" t="s">
        <v>139</v>
      </c>
      <c r="CN8" s="2" t="s">
        <v>224</v>
      </c>
      <c r="CO8" s="2" t="s">
        <v>158</v>
      </c>
      <c r="CP8" s="2" t="s">
        <v>154</v>
      </c>
      <c r="CQ8" s="2" t="s">
        <v>138</v>
      </c>
      <c r="CR8" s="2" t="s">
        <v>139</v>
      </c>
      <c r="CS8" s="2" t="s">
        <v>139</v>
      </c>
      <c r="CT8" s="2" t="s">
        <v>225</v>
      </c>
      <c r="CU8" s="2"/>
      <c r="CV8" s="2"/>
      <c r="CW8" s="2" t="s">
        <v>186</v>
      </c>
      <c r="CX8" s="2" t="s">
        <v>940</v>
      </c>
      <c r="CY8" s="2" t="s">
        <v>159</v>
      </c>
      <c r="CZ8" s="2"/>
      <c r="DA8" s="2"/>
      <c r="DB8" s="2"/>
      <c r="DC8" s="2" t="s">
        <v>139</v>
      </c>
      <c r="DD8" s="2" t="s">
        <v>160</v>
      </c>
      <c r="DE8" s="2" t="s">
        <v>226</v>
      </c>
      <c r="DF8" s="2" t="s">
        <v>249</v>
      </c>
      <c r="DG8" s="2" t="s">
        <v>950</v>
      </c>
      <c r="DH8" s="2" t="s">
        <v>949</v>
      </c>
      <c r="DI8" s="2" t="s">
        <v>951</v>
      </c>
      <c r="DJ8" s="2" t="s">
        <v>958</v>
      </c>
      <c r="DK8" s="2" t="s">
        <v>139</v>
      </c>
      <c r="DL8" s="2" t="s">
        <v>139</v>
      </c>
      <c r="DM8" s="2" t="s">
        <v>139</v>
      </c>
      <c r="DN8" s="2" t="s">
        <v>139</v>
      </c>
      <c r="DO8" s="3"/>
      <c r="DP8" s="3"/>
      <c r="DQ8" s="3"/>
      <c r="DR8" s="3"/>
      <c r="DS8" s="2" t="s">
        <v>138</v>
      </c>
      <c r="DT8" s="2" t="s">
        <v>139</v>
      </c>
      <c r="DU8" s="2" t="s">
        <v>139</v>
      </c>
      <c r="DV8" s="2" t="s">
        <v>139</v>
      </c>
      <c r="DW8" s="2" t="s">
        <v>139</v>
      </c>
      <c r="DX8" s="2" t="s">
        <v>138</v>
      </c>
      <c r="DY8" s="2" t="s">
        <v>138</v>
      </c>
      <c r="DZ8" s="2" t="s">
        <v>139</v>
      </c>
      <c r="EA8" s="2" t="s">
        <v>139</v>
      </c>
      <c r="EB8" s="2" t="s">
        <v>139</v>
      </c>
      <c r="EC8" s="2" t="s">
        <v>139</v>
      </c>
      <c r="ED8" s="2" t="s">
        <v>139</v>
      </c>
      <c r="EE8" s="2" t="s">
        <v>138</v>
      </c>
      <c r="EF8" s="2" t="s">
        <v>138</v>
      </c>
      <c r="EG8" s="2" t="s">
        <v>138</v>
      </c>
      <c r="EH8" s="2" t="s">
        <v>138</v>
      </c>
      <c r="EI8" s="2" t="s">
        <v>138</v>
      </c>
      <c r="EJ8" s="2" t="s">
        <v>139</v>
      </c>
      <c r="EK8" s="2" t="s">
        <v>138</v>
      </c>
      <c r="EL8" s="2" t="s">
        <v>138</v>
      </c>
      <c r="EM8" s="3"/>
      <c r="EN8" s="3"/>
      <c r="EO8" s="2" t="s">
        <v>139</v>
      </c>
      <c r="EP8" s="2" t="s">
        <v>139</v>
      </c>
      <c r="EQ8" s="2" t="s">
        <v>139</v>
      </c>
      <c r="ER8" s="2" t="s">
        <v>138</v>
      </c>
      <c r="ES8" s="2" t="s">
        <v>138</v>
      </c>
      <c r="ET8" s="2" t="s">
        <v>138</v>
      </c>
      <c r="EU8" s="2" t="s">
        <v>138</v>
      </c>
      <c r="EV8" s="2" t="s">
        <v>138</v>
      </c>
      <c r="EW8" s="2" t="s">
        <v>139</v>
      </c>
      <c r="EX8" s="2" t="s">
        <v>138</v>
      </c>
      <c r="EY8" s="2" t="s">
        <v>139</v>
      </c>
      <c r="EZ8" s="2" t="s">
        <v>227</v>
      </c>
      <c r="FA8" s="2" t="s">
        <v>139</v>
      </c>
      <c r="FB8" s="2" t="s">
        <v>228</v>
      </c>
      <c r="FC8" s="2" t="s">
        <v>971</v>
      </c>
      <c r="FD8" s="2"/>
      <c r="FE8" s="2"/>
      <c r="FF8" s="2"/>
      <c r="FG8" s="2"/>
      <c r="FH8" s="2" t="s">
        <v>139</v>
      </c>
      <c r="FI8" s="2" t="s">
        <v>229</v>
      </c>
      <c r="FJ8" s="2" t="s">
        <v>230</v>
      </c>
      <c r="FK8" s="2" t="s">
        <v>975</v>
      </c>
      <c r="FL8" s="2" t="s">
        <v>978</v>
      </c>
      <c r="FM8" s="2" t="s">
        <v>980</v>
      </c>
      <c r="FN8" s="2" t="s">
        <v>981</v>
      </c>
      <c r="FO8" s="2" t="s">
        <v>984</v>
      </c>
      <c r="FP8" s="2"/>
      <c r="FQ8" s="2"/>
      <c r="FR8" s="2"/>
      <c r="FS8" s="2"/>
      <c r="FT8" s="2" t="s">
        <v>138</v>
      </c>
      <c r="FU8" s="2" t="s">
        <v>165</v>
      </c>
      <c r="FV8" s="2" t="s">
        <v>996</v>
      </c>
      <c r="FW8" s="2"/>
      <c r="FX8" s="2" t="s">
        <v>994</v>
      </c>
      <c r="FY8" s="2" t="s">
        <v>231</v>
      </c>
      <c r="FZ8" s="2" t="s">
        <v>232</v>
      </c>
      <c r="GA8" s="2" t="s">
        <v>233</v>
      </c>
    </row>
    <row r="9" spans="1:185" ht="12.75" hidden="1" x14ac:dyDescent="0.2">
      <c r="A9" s="2">
        <v>6</v>
      </c>
      <c r="B9" s="2" t="s">
        <v>235</v>
      </c>
      <c r="C9" s="6" t="s">
        <v>876</v>
      </c>
      <c r="D9" s="2" t="s">
        <v>236</v>
      </c>
      <c r="E9" s="2" t="s">
        <v>135</v>
      </c>
      <c r="F9" s="2">
        <v>24</v>
      </c>
      <c r="G9" s="2" t="s">
        <v>879</v>
      </c>
      <c r="H9" s="2" t="s">
        <v>201</v>
      </c>
      <c r="I9" s="2" t="s">
        <v>884</v>
      </c>
      <c r="J9" s="2" t="s">
        <v>237</v>
      </c>
      <c r="K9" s="2"/>
      <c r="L9" s="2"/>
      <c r="M9" s="2"/>
      <c r="N9" s="2" t="s">
        <v>887</v>
      </c>
      <c r="O9" s="2"/>
      <c r="P9" s="2" t="s">
        <v>138</v>
      </c>
      <c r="Q9" s="3"/>
      <c r="R9" s="2" t="s">
        <v>898</v>
      </c>
      <c r="S9" s="8"/>
      <c r="T9" s="2" t="s">
        <v>300</v>
      </c>
      <c r="U9" s="2" t="s">
        <v>238</v>
      </c>
      <c r="V9" s="2" t="s">
        <v>205</v>
      </c>
      <c r="W9" s="2" t="s">
        <v>173</v>
      </c>
      <c r="X9" s="2" t="s">
        <v>206</v>
      </c>
      <c r="Y9" s="2" t="s">
        <v>139</v>
      </c>
      <c r="Z9" s="3"/>
      <c r="AA9" s="2" t="s">
        <v>239</v>
      </c>
      <c r="AB9" s="2" t="s">
        <v>240</v>
      </c>
      <c r="AC9" s="2" t="s">
        <v>240</v>
      </c>
      <c r="AD9" s="2" t="s">
        <v>209</v>
      </c>
      <c r="AE9" s="2" t="s">
        <v>210</v>
      </c>
      <c r="AF9" s="2" t="s">
        <v>291</v>
      </c>
      <c r="AG9" s="2" t="s">
        <v>640</v>
      </c>
      <c r="AH9" s="2"/>
      <c r="AI9" s="2"/>
      <c r="AJ9" s="2"/>
      <c r="AK9" s="2" t="s">
        <v>211</v>
      </c>
      <c r="AL9" s="2" t="s">
        <v>207</v>
      </c>
      <c r="AM9" s="2" t="s">
        <v>138</v>
      </c>
      <c r="AN9" s="9" t="s">
        <v>241</v>
      </c>
      <c r="AO9" s="2" t="s">
        <v>213</v>
      </c>
      <c r="AP9" s="2" t="s">
        <v>407</v>
      </c>
      <c r="AQ9" s="2" t="s">
        <v>911</v>
      </c>
      <c r="AR9" s="2"/>
      <c r="AS9" s="2"/>
      <c r="AT9" s="2"/>
      <c r="AU9" s="2"/>
      <c r="AV9" s="2" t="s">
        <v>214</v>
      </c>
      <c r="AW9" s="2" t="s">
        <v>175</v>
      </c>
      <c r="AX9" s="2" t="s">
        <v>214</v>
      </c>
      <c r="AY9" s="2" t="s">
        <v>214</v>
      </c>
      <c r="AZ9" s="3"/>
      <c r="BA9" s="3"/>
      <c r="BB9" s="3"/>
      <c r="BC9" s="2" t="s">
        <v>242</v>
      </c>
      <c r="BD9" s="2" t="s">
        <v>242</v>
      </c>
      <c r="BE9" s="2" t="s">
        <v>242</v>
      </c>
      <c r="BF9" s="2" t="s">
        <v>242</v>
      </c>
      <c r="BG9" s="2" t="s">
        <v>242</v>
      </c>
      <c r="BH9" s="3"/>
      <c r="BI9" s="3"/>
      <c r="BJ9" s="2" t="s">
        <v>139</v>
      </c>
      <c r="BK9" s="2" t="s">
        <v>243</v>
      </c>
      <c r="BL9" s="2" t="s">
        <v>709</v>
      </c>
      <c r="BM9" s="2" t="s">
        <v>744</v>
      </c>
      <c r="BN9" s="2" t="s">
        <v>244</v>
      </c>
      <c r="BO9" s="2" t="s">
        <v>396</v>
      </c>
      <c r="BP9" s="2" t="s">
        <v>926</v>
      </c>
      <c r="BQ9" s="2"/>
      <c r="BR9" s="2"/>
      <c r="BS9" s="2" t="s">
        <v>244</v>
      </c>
      <c r="BT9" s="2" t="s">
        <v>138</v>
      </c>
      <c r="BU9" s="2" t="s">
        <v>139</v>
      </c>
      <c r="BV9" s="3"/>
      <c r="BW9" s="2" t="s">
        <v>245</v>
      </c>
      <c r="BX9" s="2" t="s">
        <v>245</v>
      </c>
      <c r="BY9" s="2" t="s">
        <v>245</v>
      </c>
      <c r="BZ9" s="2" t="s">
        <v>245</v>
      </c>
      <c r="CA9" s="2" t="s">
        <v>245</v>
      </c>
      <c r="CB9" s="3"/>
      <c r="CC9" s="2" t="s">
        <v>221</v>
      </c>
      <c r="CD9" s="2" t="s">
        <v>246</v>
      </c>
      <c r="CE9" s="2" t="s">
        <v>138</v>
      </c>
      <c r="CF9" s="2" t="s">
        <v>153</v>
      </c>
      <c r="CG9" s="3"/>
      <c r="CH9" s="3"/>
      <c r="CI9" s="2" t="s">
        <v>154</v>
      </c>
      <c r="CJ9" s="2" t="s">
        <v>223</v>
      </c>
      <c r="CK9" s="2" t="s">
        <v>156</v>
      </c>
      <c r="CL9" s="2" t="s">
        <v>139</v>
      </c>
      <c r="CM9" s="2" t="s">
        <v>139</v>
      </c>
      <c r="CN9" s="2" t="s">
        <v>224</v>
      </c>
      <c r="CO9" s="2" t="s">
        <v>158</v>
      </c>
      <c r="CP9" s="2" t="s">
        <v>154</v>
      </c>
      <c r="CQ9" s="2" t="s">
        <v>138</v>
      </c>
      <c r="CR9" s="2" t="s">
        <v>139</v>
      </c>
      <c r="CS9" s="2" t="s">
        <v>139</v>
      </c>
      <c r="CT9" s="2" t="s">
        <v>247</v>
      </c>
      <c r="CU9" s="2"/>
      <c r="CV9" s="2"/>
      <c r="CW9" s="2" t="s">
        <v>186</v>
      </c>
      <c r="CX9" s="2" t="s">
        <v>940</v>
      </c>
      <c r="CY9" s="2"/>
      <c r="CZ9" s="2"/>
      <c r="DA9" s="2"/>
      <c r="DB9" s="2"/>
      <c r="DC9" s="2" t="s">
        <v>139</v>
      </c>
      <c r="DD9" s="2" t="s">
        <v>248</v>
      </c>
      <c r="DE9" s="2" t="s">
        <v>249</v>
      </c>
      <c r="DF9" s="2" t="s">
        <v>249</v>
      </c>
      <c r="DG9" s="2"/>
      <c r="DH9" s="2"/>
      <c r="DI9" s="2"/>
      <c r="DJ9" s="2"/>
      <c r="DK9" s="2" t="s">
        <v>139</v>
      </c>
      <c r="DL9" s="3"/>
      <c r="DM9" s="2" t="s">
        <v>139</v>
      </c>
      <c r="DN9" s="2" t="s">
        <v>139</v>
      </c>
      <c r="DO9" s="3"/>
      <c r="DP9" s="3"/>
      <c r="DQ9" s="3"/>
      <c r="DR9" s="3"/>
      <c r="DS9" s="2" t="s">
        <v>139</v>
      </c>
      <c r="DT9" s="2" t="s">
        <v>139</v>
      </c>
      <c r="DU9" s="2" t="s">
        <v>138</v>
      </c>
      <c r="DV9" s="2" t="s">
        <v>139</v>
      </c>
      <c r="DW9" s="2" t="s">
        <v>138</v>
      </c>
      <c r="DX9" s="2" t="s">
        <v>139</v>
      </c>
      <c r="DY9" s="2" t="s">
        <v>138</v>
      </c>
      <c r="DZ9" s="2" t="s">
        <v>139</v>
      </c>
      <c r="EA9" s="2" t="s">
        <v>139</v>
      </c>
      <c r="EB9" s="2" t="s">
        <v>139</v>
      </c>
      <c r="EC9" s="2" t="s">
        <v>138</v>
      </c>
      <c r="ED9" s="2" t="s">
        <v>139</v>
      </c>
      <c r="EE9" s="2" t="s">
        <v>139</v>
      </c>
      <c r="EF9" s="2" t="s">
        <v>139</v>
      </c>
      <c r="EG9" s="2" t="s">
        <v>138</v>
      </c>
      <c r="EH9" s="2" t="s">
        <v>139</v>
      </c>
      <c r="EI9" s="2" t="s">
        <v>139</v>
      </c>
      <c r="EJ9" s="3"/>
      <c r="EK9" s="2" t="s">
        <v>138</v>
      </c>
      <c r="EL9" s="2" t="s">
        <v>138</v>
      </c>
      <c r="EM9" s="3"/>
      <c r="EN9" s="3"/>
      <c r="EO9" s="2" t="s">
        <v>139</v>
      </c>
      <c r="EP9" s="2" t="s">
        <v>139</v>
      </c>
      <c r="EQ9" s="2" t="s">
        <v>139</v>
      </c>
      <c r="ER9" s="2" t="s">
        <v>139</v>
      </c>
      <c r="ES9" s="2" t="s">
        <v>139</v>
      </c>
      <c r="ET9" s="2" t="s">
        <v>138</v>
      </c>
      <c r="EU9" s="2" t="s">
        <v>138</v>
      </c>
      <c r="EV9" s="2" t="s">
        <v>138</v>
      </c>
      <c r="EW9" s="2" t="s">
        <v>138</v>
      </c>
      <c r="EX9" s="2" t="s">
        <v>138</v>
      </c>
      <c r="EY9" s="3"/>
      <c r="EZ9" s="2" t="s">
        <v>250</v>
      </c>
      <c r="FA9" s="2" t="s">
        <v>139</v>
      </c>
      <c r="FB9" s="2" t="s">
        <v>228</v>
      </c>
      <c r="FC9" s="2" t="s">
        <v>971</v>
      </c>
      <c r="FD9" s="2"/>
      <c r="FE9" s="2"/>
      <c r="FF9" s="2"/>
      <c r="FG9" s="2"/>
      <c r="FH9" s="2" t="s">
        <v>139</v>
      </c>
      <c r="FI9" s="2" t="s">
        <v>251</v>
      </c>
      <c r="FJ9" s="2" t="s">
        <v>252</v>
      </c>
      <c r="FK9" s="2" t="s">
        <v>975</v>
      </c>
      <c r="FL9" s="2" t="s">
        <v>978</v>
      </c>
      <c r="FM9" s="2" t="s">
        <v>980</v>
      </c>
      <c r="FN9" s="2" t="s">
        <v>981</v>
      </c>
      <c r="FO9" s="2" t="s">
        <v>984</v>
      </c>
      <c r="FP9" s="2" t="s">
        <v>986</v>
      </c>
      <c r="FQ9" s="2" t="s">
        <v>990</v>
      </c>
      <c r="FR9" s="2"/>
      <c r="FS9" s="2"/>
      <c r="FT9" s="2" t="s">
        <v>138</v>
      </c>
      <c r="FU9" s="2" t="s">
        <v>253</v>
      </c>
      <c r="FV9" s="2"/>
      <c r="FW9" s="2"/>
      <c r="FX9" s="2" t="s">
        <v>994</v>
      </c>
      <c r="FY9" s="2" t="s">
        <v>254</v>
      </c>
      <c r="FZ9" s="2" t="s">
        <v>255</v>
      </c>
      <c r="GA9" s="2" t="s">
        <v>256</v>
      </c>
    </row>
    <row r="10" spans="1:185" ht="12.75" hidden="1" x14ac:dyDescent="0.2">
      <c r="A10" s="2">
        <v>7</v>
      </c>
      <c r="B10" s="2" t="s">
        <v>258</v>
      </c>
      <c r="C10" s="6" t="s">
        <v>875</v>
      </c>
      <c r="D10" s="2" t="s">
        <v>236</v>
      </c>
      <c r="E10" s="2" t="s">
        <v>260</v>
      </c>
      <c r="F10" s="2">
        <v>12</v>
      </c>
      <c r="G10" s="2" t="s">
        <v>877</v>
      </c>
      <c r="H10" s="2" t="s">
        <v>639</v>
      </c>
      <c r="I10" s="2" t="s">
        <v>884</v>
      </c>
      <c r="J10" s="2" t="s">
        <v>263</v>
      </c>
      <c r="K10" s="2"/>
      <c r="L10" s="2" t="s">
        <v>889</v>
      </c>
      <c r="M10" s="2" t="s">
        <v>891</v>
      </c>
      <c r="N10" s="2" t="s">
        <v>887</v>
      </c>
      <c r="O10" s="2"/>
      <c r="P10" s="2" t="s">
        <v>138</v>
      </c>
      <c r="Q10" s="3"/>
      <c r="R10" s="3"/>
      <c r="S10" s="2" t="s">
        <v>139</v>
      </c>
      <c r="T10" s="2" t="s">
        <v>140</v>
      </c>
      <c r="U10" s="9" t="s">
        <v>204</v>
      </c>
      <c r="V10" s="2" t="s">
        <v>205</v>
      </c>
      <c r="W10" s="2" t="s">
        <v>173</v>
      </c>
      <c r="X10" s="2" t="s">
        <v>300</v>
      </c>
      <c r="Y10" s="2" t="s">
        <v>139</v>
      </c>
      <c r="Z10" s="3"/>
      <c r="AA10" s="2" t="s">
        <v>266</v>
      </c>
      <c r="AB10" s="2" t="s">
        <v>208</v>
      </c>
      <c r="AC10" s="2" t="s">
        <v>240</v>
      </c>
      <c r="AD10" s="2" t="s">
        <v>209</v>
      </c>
      <c r="AE10" s="2" t="s">
        <v>267</v>
      </c>
      <c r="AF10" s="2" t="s">
        <v>291</v>
      </c>
      <c r="AG10" s="2" t="s">
        <v>640</v>
      </c>
      <c r="AH10" s="2" t="s">
        <v>281</v>
      </c>
      <c r="AI10" s="2"/>
      <c r="AJ10" s="2" t="s">
        <v>907</v>
      </c>
      <c r="AK10" s="2" t="s">
        <v>211</v>
      </c>
      <c r="AL10" s="2" t="s">
        <v>266</v>
      </c>
      <c r="AM10" s="2" t="s">
        <v>138</v>
      </c>
      <c r="AN10" s="3"/>
      <c r="AO10" s="2" t="s">
        <v>147</v>
      </c>
      <c r="AP10" s="2" t="s">
        <v>407</v>
      </c>
      <c r="AQ10" s="2" t="s">
        <v>911</v>
      </c>
      <c r="AR10" s="2" t="s">
        <v>913</v>
      </c>
      <c r="AS10" s="2" t="s">
        <v>916</v>
      </c>
      <c r="AT10" s="2" t="s">
        <v>918</v>
      </c>
      <c r="AU10" s="2"/>
      <c r="AV10" s="2" t="s">
        <v>175</v>
      </c>
      <c r="AW10" s="2" t="s">
        <v>175</v>
      </c>
      <c r="AX10" s="2" t="s">
        <v>175</v>
      </c>
      <c r="AY10" s="2" t="s">
        <v>175</v>
      </c>
      <c r="AZ10" s="2" t="s">
        <v>175</v>
      </c>
      <c r="BA10" s="3"/>
      <c r="BB10" s="3"/>
      <c r="BC10" s="2" t="s">
        <v>268</v>
      </c>
      <c r="BD10" s="2" t="s">
        <v>268</v>
      </c>
      <c r="BE10" s="2" t="s">
        <v>216</v>
      </c>
      <c r="BF10" s="2" t="s">
        <v>268</v>
      </c>
      <c r="BG10" s="2" t="s">
        <v>268</v>
      </c>
      <c r="BH10" s="3"/>
      <c r="BI10" s="3"/>
      <c r="BJ10" s="2" t="s">
        <v>139</v>
      </c>
      <c r="BK10" s="2" t="s">
        <v>149</v>
      </c>
      <c r="BL10" s="2" t="s">
        <v>709</v>
      </c>
      <c r="BM10" s="2" t="s">
        <v>744</v>
      </c>
      <c r="BN10" s="2" t="s">
        <v>244</v>
      </c>
      <c r="BO10" s="2" t="s">
        <v>396</v>
      </c>
      <c r="BP10" s="2" t="s">
        <v>926</v>
      </c>
      <c r="BQ10" s="2" t="s">
        <v>421</v>
      </c>
      <c r="BR10" s="2"/>
      <c r="BS10" s="2" t="s">
        <v>244</v>
      </c>
      <c r="BT10" s="2" t="s">
        <v>138</v>
      </c>
      <c r="BU10" s="2" t="s">
        <v>139</v>
      </c>
      <c r="BV10" s="3"/>
      <c r="BW10" s="2" t="s">
        <v>220</v>
      </c>
      <c r="BX10" s="2" t="s">
        <v>220</v>
      </c>
      <c r="BY10" s="2" t="s">
        <v>220</v>
      </c>
      <c r="BZ10" s="2" t="s">
        <v>220</v>
      </c>
      <c r="CA10" s="2" t="s">
        <v>220</v>
      </c>
      <c r="CB10" s="3"/>
      <c r="CC10" s="2" t="s">
        <v>269</v>
      </c>
      <c r="CD10" s="2" t="s">
        <v>222</v>
      </c>
      <c r="CE10" s="2" t="s">
        <v>138</v>
      </c>
      <c r="CF10" s="2" t="s">
        <v>153</v>
      </c>
      <c r="CG10" s="3"/>
      <c r="CH10" s="3"/>
      <c r="CI10" s="2" t="s">
        <v>154</v>
      </c>
      <c r="CJ10" s="2" t="s">
        <v>155</v>
      </c>
      <c r="CK10" s="2" t="s">
        <v>270</v>
      </c>
      <c r="CL10" s="2" t="s">
        <v>139</v>
      </c>
      <c r="CM10" s="2" t="s">
        <v>138</v>
      </c>
      <c r="CN10" s="2" t="s">
        <v>157</v>
      </c>
      <c r="CO10" s="2" t="s">
        <v>271</v>
      </c>
      <c r="CP10" s="2" t="s">
        <v>154</v>
      </c>
      <c r="CQ10" s="2" t="s">
        <v>138</v>
      </c>
      <c r="CR10" s="2" t="s">
        <v>138</v>
      </c>
      <c r="CS10" s="2" t="s">
        <v>139</v>
      </c>
      <c r="CT10" s="2" t="s">
        <v>272</v>
      </c>
      <c r="CU10" s="2"/>
      <c r="CV10" s="2"/>
      <c r="CW10" s="2" t="s">
        <v>186</v>
      </c>
      <c r="CX10" s="2"/>
      <c r="CY10" s="2" t="s">
        <v>159</v>
      </c>
      <c r="CZ10" s="2"/>
      <c r="DA10" s="2" t="s">
        <v>945</v>
      </c>
      <c r="DB10" s="2"/>
      <c r="DC10" s="2" t="s">
        <v>138</v>
      </c>
      <c r="DD10" s="2" t="s">
        <v>160</v>
      </c>
      <c r="DE10" s="2" t="s">
        <v>226</v>
      </c>
      <c r="DF10" s="2" t="s">
        <v>249</v>
      </c>
      <c r="DG10" s="2" t="s">
        <v>950</v>
      </c>
      <c r="DH10" s="2" t="s">
        <v>949</v>
      </c>
      <c r="DI10" s="2" t="s">
        <v>951</v>
      </c>
      <c r="DJ10" s="2" t="s">
        <v>958</v>
      </c>
      <c r="DK10" s="2" t="s">
        <v>139</v>
      </c>
      <c r="DL10" s="2" t="s">
        <v>139</v>
      </c>
      <c r="DM10" s="2" t="s">
        <v>139</v>
      </c>
      <c r="DN10" s="2" t="s">
        <v>139</v>
      </c>
      <c r="DO10" s="3"/>
      <c r="DP10" s="3"/>
      <c r="DQ10" s="2" t="s">
        <v>139</v>
      </c>
      <c r="DR10" s="3"/>
      <c r="DS10" s="2" t="s">
        <v>138</v>
      </c>
      <c r="DT10" s="2" t="s">
        <v>138</v>
      </c>
      <c r="DU10" s="2" t="s">
        <v>139</v>
      </c>
      <c r="DV10" s="2" t="s">
        <v>138</v>
      </c>
      <c r="DW10" s="2" t="s">
        <v>138</v>
      </c>
      <c r="DX10" s="2" t="s">
        <v>138</v>
      </c>
      <c r="DY10" s="2" t="s">
        <v>138</v>
      </c>
      <c r="DZ10" s="2" t="s">
        <v>138</v>
      </c>
      <c r="EA10" s="2" t="s">
        <v>138</v>
      </c>
      <c r="EB10" s="3"/>
      <c r="EC10" s="2" t="s">
        <v>138</v>
      </c>
      <c r="ED10" s="2" t="s">
        <v>139</v>
      </c>
      <c r="EE10" s="2" t="s">
        <v>138</v>
      </c>
      <c r="EF10" s="2" t="s">
        <v>138</v>
      </c>
      <c r="EG10" s="2" t="s">
        <v>138</v>
      </c>
      <c r="EH10" s="2" t="s">
        <v>138</v>
      </c>
      <c r="EI10" s="2" t="s">
        <v>138</v>
      </c>
      <c r="EJ10" s="2" t="s">
        <v>138</v>
      </c>
      <c r="EK10" s="2" t="s">
        <v>138</v>
      </c>
      <c r="EL10" s="2" t="s">
        <v>138</v>
      </c>
      <c r="EM10" s="3"/>
      <c r="EN10" s="3"/>
      <c r="EO10" s="2" t="s">
        <v>139</v>
      </c>
      <c r="EP10" s="2" t="s">
        <v>138</v>
      </c>
      <c r="EQ10" s="2" t="s">
        <v>139</v>
      </c>
      <c r="ER10" s="2" t="s">
        <v>138</v>
      </c>
      <c r="ES10" s="2" t="s">
        <v>138</v>
      </c>
      <c r="ET10" s="2" t="s">
        <v>138</v>
      </c>
      <c r="EU10" s="2" t="s">
        <v>138</v>
      </c>
      <c r="EV10" s="2" t="s">
        <v>138</v>
      </c>
      <c r="EW10" s="2" t="s">
        <v>138</v>
      </c>
      <c r="EX10" s="3"/>
      <c r="EY10" s="3"/>
      <c r="EZ10" s="2" t="s">
        <v>163</v>
      </c>
      <c r="FA10" s="2" t="s">
        <v>138</v>
      </c>
      <c r="FB10" s="2" t="s">
        <v>228</v>
      </c>
      <c r="FC10" s="2" t="s">
        <v>971</v>
      </c>
      <c r="FD10" s="2"/>
      <c r="FE10" s="2"/>
      <c r="FF10" s="2"/>
      <c r="FG10" s="2"/>
      <c r="FH10" s="2" t="s">
        <v>139</v>
      </c>
      <c r="FI10" s="2" t="s">
        <v>251</v>
      </c>
      <c r="FJ10" s="2" t="s">
        <v>230</v>
      </c>
      <c r="FK10" s="2" t="s">
        <v>975</v>
      </c>
      <c r="FL10" s="2" t="s">
        <v>978</v>
      </c>
      <c r="FM10" s="2" t="s">
        <v>980</v>
      </c>
      <c r="FN10" s="2" t="s">
        <v>981</v>
      </c>
      <c r="FO10" s="2" t="s">
        <v>984</v>
      </c>
      <c r="FP10" s="2"/>
      <c r="FQ10" s="2"/>
      <c r="FR10" s="2"/>
      <c r="FS10" s="2"/>
      <c r="FT10" s="2" t="s">
        <v>139</v>
      </c>
      <c r="FU10" s="3"/>
      <c r="FV10" s="3"/>
      <c r="FW10" s="3"/>
      <c r="FX10" s="3"/>
      <c r="FY10" s="2" t="s">
        <v>273</v>
      </c>
      <c r="FZ10" s="2" t="s">
        <v>274</v>
      </c>
      <c r="GA10" s="2" t="s">
        <v>275</v>
      </c>
    </row>
    <row r="11" spans="1:185" ht="12.75" hidden="1" x14ac:dyDescent="0.2">
      <c r="A11" s="2">
        <v>8</v>
      </c>
      <c r="B11" s="2" t="s">
        <v>277</v>
      </c>
      <c r="C11" s="6" t="s">
        <v>875</v>
      </c>
      <c r="D11" s="2" t="s">
        <v>183</v>
      </c>
      <c r="E11" s="2" t="s">
        <v>135</v>
      </c>
      <c r="F11" s="2">
        <v>17</v>
      </c>
      <c r="G11" s="2" t="s">
        <v>878</v>
      </c>
      <c r="H11" s="2" t="s">
        <v>201</v>
      </c>
      <c r="I11" s="2" t="s">
        <v>884</v>
      </c>
      <c r="J11" s="2" t="s">
        <v>237</v>
      </c>
      <c r="K11" s="2"/>
      <c r="L11" s="2"/>
      <c r="M11" s="2"/>
      <c r="N11" s="2" t="s">
        <v>887</v>
      </c>
      <c r="O11" s="2"/>
      <c r="P11" s="2" t="s">
        <v>138</v>
      </c>
      <c r="Q11" s="3"/>
      <c r="R11" s="3"/>
      <c r="S11" s="2" t="s">
        <v>139</v>
      </c>
      <c r="T11" s="2" t="s">
        <v>300</v>
      </c>
      <c r="U11" s="9" t="s">
        <v>238</v>
      </c>
      <c r="V11" s="2" t="s">
        <v>205</v>
      </c>
      <c r="W11" s="2" t="s">
        <v>173</v>
      </c>
      <c r="X11" s="2" t="s">
        <v>300</v>
      </c>
      <c r="Y11" s="2" t="s">
        <v>138</v>
      </c>
      <c r="Z11" s="8" t="s">
        <v>900</v>
      </c>
      <c r="AA11" s="2" t="s">
        <v>143</v>
      </c>
      <c r="AB11" s="2" t="s">
        <v>279</v>
      </c>
      <c r="AC11" s="2" t="s">
        <v>240</v>
      </c>
      <c r="AD11" s="2" t="s">
        <v>280</v>
      </c>
      <c r="AE11" s="2" t="s">
        <v>281</v>
      </c>
      <c r="AF11" s="2"/>
      <c r="AG11" s="2"/>
      <c r="AH11" s="2" t="s">
        <v>281</v>
      </c>
      <c r="AI11" s="2"/>
      <c r="AJ11" s="2"/>
      <c r="AK11" s="2" t="s">
        <v>184</v>
      </c>
      <c r="AL11" s="2" t="s">
        <v>143</v>
      </c>
      <c r="AM11" s="2" t="s">
        <v>138</v>
      </c>
      <c r="AN11" s="9" t="s">
        <v>241</v>
      </c>
      <c r="AO11" s="2" t="s">
        <v>147</v>
      </c>
      <c r="AP11" s="2" t="s">
        <v>407</v>
      </c>
      <c r="AQ11" s="2" t="s">
        <v>911</v>
      </c>
      <c r="AR11" s="2" t="s">
        <v>913</v>
      </c>
      <c r="AS11" s="2" t="s">
        <v>916</v>
      </c>
      <c r="AT11" s="2" t="s">
        <v>918</v>
      </c>
      <c r="AU11" s="2"/>
      <c r="AV11" s="2" t="s">
        <v>214</v>
      </c>
      <c r="AW11" s="2" t="s">
        <v>214</v>
      </c>
      <c r="AX11" s="2" t="s">
        <v>175</v>
      </c>
      <c r="AY11" s="2" t="s">
        <v>215</v>
      </c>
      <c r="AZ11" s="2" t="s">
        <v>175</v>
      </c>
      <c r="BA11" s="3"/>
      <c r="BB11" s="3"/>
      <c r="BC11" s="2" t="s">
        <v>216</v>
      </c>
      <c r="BD11" s="2" t="s">
        <v>242</v>
      </c>
      <c r="BE11" s="2" t="s">
        <v>242</v>
      </c>
      <c r="BF11" s="2" t="s">
        <v>216</v>
      </c>
      <c r="BG11" s="2" t="s">
        <v>242</v>
      </c>
      <c r="BH11" s="3"/>
      <c r="BI11" s="3"/>
      <c r="BJ11" s="2" t="s">
        <v>139</v>
      </c>
      <c r="BK11" s="2" t="s">
        <v>149</v>
      </c>
      <c r="BL11" s="2" t="s">
        <v>709</v>
      </c>
      <c r="BM11" s="2" t="s">
        <v>744</v>
      </c>
      <c r="BN11" s="2" t="s">
        <v>244</v>
      </c>
      <c r="BO11" s="2" t="s">
        <v>396</v>
      </c>
      <c r="BP11" s="2" t="s">
        <v>926</v>
      </c>
      <c r="BQ11" s="2" t="s">
        <v>421</v>
      </c>
      <c r="BR11" s="2"/>
      <c r="BS11" s="2" t="s">
        <v>244</v>
      </c>
      <c r="BT11" s="2" t="s">
        <v>138</v>
      </c>
      <c r="BU11" s="2" t="s">
        <v>139</v>
      </c>
      <c r="BV11" s="3"/>
      <c r="BW11" s="2" t="s">
        <v>220</v>
      </c>
      <c r="BX11" s="2" t="s">
        <v>220</v>
      </c>
      <c r="BY11" s="2" t="s">
        <v>220</v>
      </c>
      <c r="BZ11" s="2" t="s">
        <v>220</v>
      </c>
      <c r="CA11" s="2" t="s">
        <v>220</v>
      </c>
      <c r="CB11" s="3"/>
      <c r="CC11" s="2" t="s">
        <v>221</v>
      </c>
      <c r="CD11" s="2" t="s">
        <v>246</v>
      </c>
      <c r="CE11" s="2" t="s">
        <v>138</v>
      </c>
      <c r="CF11" s="2" t="s">
        <v>153</v>
      </c>
      <c r="CG11" s="3"/>
      <c r="CH11" s="3"/>
      <c r="CI11" s="2" t="s">
        <v>154</v>
      </c>
      <c r="CJ11" s="2" t="s">
        <v>223</v>
      </c>
      <c r="CK11" s="2" t="s">
        <v>270</v>
      </c>
      <c r="CL11" s="2" t="s">
        <v>138</v>
      </c>
      <c r="CM11" s="2" t="s">
        <v>138</v>
      </c>
      <c r="CN11" s="3"/>
      <c r="CO11" s="2" t="s">
        <v>282</v>
      </c>
      <c r="CP11" s="2" t="s">
        <v>154</v>
      </c>
      <c r="CQ11" s="2" t="s">
        <v>139</v>
      </c>
      <c r="CR11" s="2" t="s">
        <v>139</v>
      </c>
      <c r="CS11" s="2" t="s">
        <v>139</v>
      </c>
      <c r="CT11" s="2" t="s">
        <v>247</v>
      </c>
      <c r="CU11" s="2"/>
      <c r="CV11" s="2"/>
      <c r="CW11" s="2" t="s">
        <v>186</v>
      </c>
      <c r="CX11" s="2" t="s">
        <v>940</v>
      </c>
      <c r="CY11" s="2"/>
      <c r="CZ11" s="2"/>
      <c r="DA11" s="2"/>
      <c r="DB11" s="2"/>
      <c r="DC11" s="2" t="s">
        <v>138</v>
      </c>
      <c r="DD11" s="2" t="s">
        <v>160</v>
      </c>
      <c r="DE11" s="2" t="s">
        <v>283</v>
      </c>
      <c r="DF11" s="2" t="s">
        <v>249</v>
      </c>
      <c r="DG11" s="2"/>
      <c r="DH11" s="2"/>
      <c r="DI11" s="2" t="s">
        <v>951</v>
      </c>
      <c r="DJ11" s="2"/>
      <c r="DK11" s="2" t="s">
        <v>139</v>
      </c>
      <c r="DL11" s="3"/>
      <c r="DM11" s="2" t="s">
        <v>139</v>
      </c>
      <c r="DN11" s="2" t="s">
        <v>139</v>
      </c>
      <c r="DO11" s="3"/>
      <c r="DP11" s="3"/>
      <c r="DQ11" s="3"/>
      <c r="DR11" s="3"/>
      <c r="DS11" s="2" t="s">
        <v>138</v>
      </c>
      <c r="DT11" s="2" t="s">
        <v>138</v>
      </c>
      <c r="DU11" s="2" t="s">
        <v>138</v>
      </c>
      <c r="DV11" s="2" t="s">
        <v>139</v>
      </c>
      <c r="DW11" s="2" t="s">
        <v>138</v>
      </c>
      <c r="DX11" s="2" t="s">
        <v>138</v>
      </c>
      <c r="DY11" s="2" t="s">
        <v>138</v>
      </c>
      <c r="DZ11" s="2" t="s">
        <v>139</v>
      </c>
      <c r="EA11" s="2" t="s">
        <v>139</v>
      </c>
      <c r="EB11" s="2" t="s">
        <v>139</v>
      </c>
      <c r="EC11" s="2" t="s">
        <v>139</v>
      </c>
      <c r="ED11" s="2" t="s">
        <v>139</v>
      </c>
      <c r="EE11" s="2" t="s">
        <v>138</v>
      </c>
      <c r="EF11" s="2" t="s">
        <v>138</v>
      </c>
      <c r="EG11" s="2" t="s">
        <v>138</v>
      </c>
      <c r="EH11" s="2" t="s">
        <v>138</v>
      </c>
      <c r="EI11" s="2" t="s">
        <v>138</v>
      </c>
      <c r="EJ11" s="2" t="s">
        <v>138</v>
      </c>
      <c r="EK11" s="2" t="s">
        <v>138</v>
      </c>
      <c r="EL11" s="3"/>
      <c r="EM11" s="3"/>
      <c r="EN11" s="3"/>
      <c r="EO11" s="2" t="s">
        <v>139</v>
      </c>
      <c r="EP11" s="2" t="s">
        <v>139</v>
      </c>
      <c r="EQ11" s="2" t="s">
        <v>139</v>
      </c>
      <c r="ER11" s="2" t="s">
        <v>138</v>
      </c>
      <c r="ES11" s="2" t="s">
        <v>138</v>
      </c>
      <c r="ET11" s="2" t="s">
        <v>138</v>
      </c>
      <c r="EU11" s="2" t="s">
        <v>138</v>
      </c>
      <c r="EV11" s="2" t="s">
        <v>138</v>
      </c>
      <c r="EW11" s="2" t="s">
        <v>138</v>
      </c>
      <c r="EX11" s="2" t="s">
        <v>138</v>
      </c>
      <c r="EY11" s="2" t="s">
        <v>138</v>
      </c>
      <c r="EZ11" s="2" t="s">
        <v>250</v>
      </c>
      <c r="FA11" s="2" t="s">
        <v>138</v>
      </c>
      <c r="FB11" s="2" t="s">
        <v>228</v>
      </c>
      <c r="FC11" s="2" t="s">
        <v>971</v>
      </c>
      <c r="FD11" s="2"/>
      <c r="FE11" s="2"/>
      <c r="FF11" s="2"/>
      <c r="FG11" s="2"/>
      <c r="FH11" s="2" t="s">
        <v>139</v>
      </c>
      <c r="FI11" s="2" t="s">
        <v>251</v>
      </c>
      <c r="FJ11" s="2" t="s">
        <v>284</v>
      </c>
      <c r="FK11" s="2" t="s">
        <v>975</v>
      </c>
      <c r="FL11" s="2" t="s">
        <v>978</v>
      </c>
      <c r="FM11" s="2" t="s">
        <v>980</v>
      </c>
      <c r="FN11" s="2" t="s">
        <v>981</v>
      </c>
      <c r="FO11" s="2"/>
      <c r="FP11" s="2" t="s">
        <v>986</v>
      </c>
      <c r="FQ11" s="2" t="s">
        <v>990</v>
      </c>
      <c r="FR11" s="2"/>
      <c r="FS11" s="2" t="s">
        <v>993</v>
      </c>
      <c r="FT11" s="2" t="s">
        <v>138</v>
      </c>
      <c r="FU11" s="2" t="s">
        <v>253</v>
      </c>
      <c r="FV11" s="2"/>
      <c r="FW11" s="2"/>
      <c r="FX11" s="2" t="s">
        <v>994</v>
      </c>
      <c r="FY11" s="2" t="s">
        <v>285</v>
      </c>
      <c r="FZ11" s="2" t="s">
        <v>286</v>
      </c>
      <c r="GA11" s="2" t="s">
        <v>287</v>
      </c>
    </row>
    <row r="12" spans="1:185" ht="12.75" hidden="1" x14ac:dyDescent="0.2">
      <c r="A12" s="2">
        <v>9</v>
      </c>
      <c r="B12" s="2" t="s">
        <v>289</v>
      </c>
      <c r="C12" s="6" t="s">
        <v>875</v>
      </c>
      <c r="D12" s="2" t="s">
        <v>236</v>
      </c>
      <c r="E12" s="2" t="s">
        <v>260</v>
      </c>
      <c r="F12" s="2">
        <v>15</v>
      </c>
      <c r="G12" s="2" t="s">
        <v>878</v>
      </c>
      <c r="H12" s="2" t="s">
        <v>201</v>
      </c>
      <c r="I12" s="2" t="s">
        <v>884</v>
      </c>
      <c r="J12" s="2" t="s">
        <v>172</v>
      </c>
      <c r="K12" s="2"/>
      <c r="L12" s="2" t="s">
        <v>889</v>
      </c>
      <c r="M12" s="2"/>
      <c r="N12" s="2" t="s">
        <v>887</v>
      </c>
      <c r="O12" s="2"/>
      <c r="P12" s="2" t="s">
        <v>138</v>
      </c>
      <c r="Q12" s="3"/>
      <c r="R12" s="3"/>
      <c r="S12" s="2" t="s">
        <v>139</v>
      </c>
      <c r="T12" s="2" t="s">
        <v>300</v>
      </c>
      <c r="U12" s="9" t="s">
        <v>204</v>
      </c>
      <c r="V12" s="2" t="s">
        <v>205</v>
      </c>
      <c r="W12" s="2" t="s">
        <v>173</v>
      </c>
      <c r="X12" s="2" t="s">
        <v>300</v>
      </c>
      <c r="Y12" s="2" t="s">
        <v>139</v>
      </c>
      <c r="Z12" s="3"/>
      <c r="AA12" s="2" t="s">
        <v>143</v>
      </c>
      <c r="AB12" s="2" t="s">
        <v>240</v>
      </c>
      <c r="AC12" s="2" t="s">
        <v>240</v>
      </c>
      <c r="AD12" s="2" t="s">
        <v>280</v>
      </c>
      <c r="AE12" s="2" t="s">
        <v>291</v>
      </c>
      <c r="AF12" s="2" t="s">
        <v>291</v>
      </c>
      <c r="AG12" s="2"/>
      <c r="AH12" s="2"/>
      <c r="AI12" s="2"/>
      <c r="AJ12" s="2"/>
      <c r="AK12" s="2" t="s">
        <v>211</v>
      </c>
      <c r="AL12" s="2" t="s">
        <v>143</v>
      </c>
      <c r="AM12" s="2" t="s">
        <v>138</v>
      </c>
      <c r="AN12" s="9" t="s">
        <v>241</v>
      </c>
      <c r="AO12" s="2" t="s">
        <v>147</v>
      </c>
      <c r="AP12" s="2" t="s">
        <v>407</v>
      </c>
      <c r="AQ12" s="2" t="s">
        <v>911</v>
      </c>
      <c r="AR12" s="2" t="s">
        <v>913</v>
      </c>
      <c r="AS12" s="2" t="s">
        <v>916</v>
      </c>
      <c r="AT12" s="2" t="s">
        <v>918</v>
      </c>
      <c r="AU12" s="2"/>
      <c r="AV12" s="2" t="s">
        <v>215</v>
      </c>
      <c r="AW12" s="2" t="s">
        <v>214</v>
      </c>
      <c r="AX12" s="2" t="s">
        <v>214</v>
      </c>
      <c r="AY12" s="2" t="s">
        <v>175</v>
      </c>
      <c r="AZ12" s="2" t="s">
        <v>175</v>
      </c>
      <c r="BA12" s="3"/>
      <c r="BB12" s="3"/>
      <c r="BC12" s="2" t="s">
        <v>216</v>
      </c>
      <c r="BD12" s="2" t="s">
        <v>242</v>
      </c>
      <c r="BE12" s="2" t="s">
        <v>242</v>
      </c>
      <c r="BF12" s="2" t="s">
        <v>242</v>
      </c>
      <c r="BG12" s="2" t="s">
        <v>242</v>
      </c>
      <c r="BH12" s="3"/>
      <c r="BI12" s="3"/>
      <c r="BJ12" s="2" t="s">
        <v>139</v>
      </c>
      <c r="BK12" s="2" t="s">
        <v>243</v>
      </c>
      <c r="BL12" s="2" t="s">
        <v>709</v>
      </c>
      <c r="BM12" s="2" t="s">
        <v>744</v>
      </c>
      <c r="BN12" s="2" t="s">
        <v>244</v>
      </c>
      <c r="BO12" s="2" t="s">
        <v>396</v>
      </c>
      <c r="BP12" s="2" t="s">
        <v>926</v>
      </c>
      <c r="BQ12" s="2"/>
      <c r="BR12" s="2"/>
      <c r="BS12" s="2" t="s">
        <v>219</v>
      </c>
      <c r="BT12" s="2" t="s">
        <v>139</v>
      </c>
      <c r="BU12" s="2" t="s">
        <v>138</v>
      </c>
      <c r="BV12" s="3"/>
      <c r="BW12" s="2" t="s">
        <v>220</v>
      </c>
      <c r="BX12" s="2" t="s">
        <v>220</v>
      </c>
      <c r="BY12" s="2" t="s">
        <v>220</v>
      </c>
      <c r="BZ12" s="2" t="s">
        <v>220</v>
      </c>
      <c r="CA12" s="2" t="s">
        <v>220</v>
      </c>
      <c r="CB12" s="3"/>
      <c r="CC12" s="2" t="s">
        <v>221</v>
      </c>
      <c r="CD12" s="2" t="s">
        <v>246</v>
      </c>
      <c r="CE12" s="2" t="s">
        <v>138</v>
      </c>
      <c r="CF12" s="2" t="s">
        <v>153</v>
      </c>
      <c r="CG12" s="3"/>
      <c r="CH12" s="3"/>
      <c r="CI12" s="2" t="s">
        <v>154</v>
      </c>
      <c r="CJ12" s="2" t="s">
        <v>223</v>
      </c>
      <c r="CK12" s="2" t="s">
        <v>156</v>
      </c>
      <c r="CL12" s="2" t="s">
        <v>138</v>
      </c>
      <c r="CM12" s="2" t="s">
        <v>138</v>
      </c>
      <c r="CN12" s="3"/>
      <c r="CO12" s="2" t="s">
        <v>282</v>
      </c>
      <c r="CP12" s="2" t="s">
        <v>154</v>
      </c>
      <c r="CQ12" s="2" t="s">
        <v>138</v>
      </c>
      <c r="CR12" s="2" t="s">
        <v>139</v>
      </c>
      <c r="CS12" s="2" t="s">
        <v>139</v>
      </c>
      <c r="CT12" s="2" t="s">
        <v>247</v>
      </c>
      <c r="CU12" s="2"/>
      <c r="CV12" s="2"/>
      <c r="CW12" s="2" t="s">
        <v>186</v>
      </c>
      <c r="CX12" s="2" t="s">
        <v>940</v>
      </c>
      <c r="CY12" s="2"/>
      <c r="CZ12" s="2"/>
      <c r="DA12" s="2"/>
      <c r="DB12" s="2"/>
      <c r="DC12" s="2" t="s">
        <v>138</v>
      </c>
      <c r="DD12" s="2" t="s">
        <v>160</v>
      </c>
      <c r="DE12" s="2" t="s">
        <v>283</v>
      </c>
      <c r="DF12" s="2" t="s">
        <v>249</v>
      </c>
      <c r="DG12" s="2"/>
      <c r="DH12" s="2"/>
      <c r="DI12" s="2" t="s">
        <v>951</v>
      </c>
      <c r="DJ12" s="2"/>
      <c r="DK12" s="2" t="s">
        <v>139</v>
      </c>
      <c r="DL12" s="3"/>
      <c r="DM12" s="2" t="s">
        <v>139</v>
      </c>
      <c r="DN12" s="2" t="s">
        <v>139</v>
      </c>
      <c r="DO12" s="2" t="s">
        <v>139</v>
      </c>
      <c r="DP12" s="3"/>
      <c r="DQ12" s="2" t="s">
        <v>139</v>
      </c>
      <c r="DR12" s="3"/>
      <c r="DS12" s="2" t="s">
        <v>138</v>
      </c>
      <c r="DT12" s="2" t="s">
        <v>139</v>
      </c>
      <c r="DU12" s="2" t="s">
        <v>138</v>
      </c>
      <c r="DV12" s="2" t="s">
        <v>139</v>
      </c>
      <c r="DW12" s="2" t="s">
        <v>139</v>
      </c>
      <c r="DX12" s="2" t="s">
        <v>139</v>
      </c>
      <c r="DY12" s="2" t="s">
        <v>139</v>
      </c>
      <c r="DZ12" s="2" t="s">
        <v>139</v>
      </c>
      <c r="EA12" s="2" t="s">
        <v>138</v>
      </c>
      <c r="EB12" s="2" t="s">
        <v>138</v>
      </c>
      <c r="EC12" s="2" t="s">
        <v>139</v>
      </c>
      <c r="ED12" s="2" t="s">
        <v>139</v>
      </c>
      <c r="EE12" s="2" t="s">
        <v>139</v>
      </c>
      <c r="EF12" s="2" t="s">
        <v>139</v>
      </c>
      <c r="EG12" s="2" t="s">
        <v>138</v>
      </c>
      <c r="EH12" s="2" t="s">
        <v>138</v>
      </c>
      <c r="EI12" s="2" t="s">
        <v>138</v>
      </c>
      <c r="EJ12" s="2" t="s">
        <v>138</v>
      </c>
      <c r="EK12" s="2" t="s">
        <v>138</v>
      </c>
      <c r="EL12" s="2" t="s">
        <v>138</v>
      </c>
      <c r="EM12" s="3"/>
      <c r="EN12" s="3"/>
      <c r="EO12" s="2" t="s">
        <v>139</v>
      </c>
      <c r="EP12" s="2" t="s">
        <v>139</v>
      </c>
      <c r="EQ12" s="2" t="s">
        <v>139</v>
      </c>
      <c r="ER12" s="2" t="s">
        <v>139</v>
      </c>
      <c r="ES12" s="2" t="s">
        <v>139</v>
      </c>
      <c r="ET12" s="2" t="s">
        <v>138</v>
      </c>
      <c r="EU12" s="2" t="s">
        <v>138</v>
      </c>
      <c r="EV12" s="2" t="s">
        <v>138</v>
      </c>
      <c r="EW12" s="2" t="s">
        <v>138</v>
      </c>
      <c r="EX12" s="2" t="s">
        <v>138</v>
      </c>
      <c r="EY12" s="2" t="s">
        <v>138</v>
      </c>
      <c r="EZ12" s="2" t="s">
        <v>250</v>
      </c>
      <c r="FA12" s="2" t="s">
        <v>139</v>
      </c>
      <c r="FB12" s="2" t="s">
        <v>228</v>
      </c>
      <c r="FC12" s="2" t="s">
        <v>971</v>
      </c>
      <c r="FD12" s="2"/>
      <c r="FE12" s="2"/>
      <c r="FF12" s="2"/>
      <c r="FG12" s="2"/>
      <c r="FH12" s="2" t="s">
        <v>139</v>
      </c>
      <c r="FI12" s="2" t="s">
        <v>251</v>
      </c>
      <c r="FJ12" s="2" t="s">
        <v>292</v>
      </c>
      <c r="FK12" s="2" t="s">
        <v>975</v>
      </c>
      <c r="FL12" s="2" t="s">
        <v>978</v>
      </c>
      <c r="FM12" s="2" t="s">
        <v>980</v>
      </c>
      <c r="FN12" s="2" t="s">
        <v>981</v>
      </c>
      <c r="FO12" s="2" t="s">
        <v>984</v>
      </c>
      <c r="FP12" s="2" t="s">
        <v>986</v>
      </c>
      <c r="FQ12" s="2" t="s">
        <v>990</v>
      </c>
      <c r="FR12" s="2"/>
      <c r="FS12" s="2" t="s">
        <v>993</v>
      </c>
      <c r="FT12" s="2" t="s">
        <v>138</v>
      </c>
      <c r="FU12" s="2" t="s">
        <v>253</v>
      </c>
      <c r="FV12" s="2"/>
      <c r="FW12" s="2"/>
      <c r="FX12" s="2" t="s">
        <v>994</v>
      </c>
      <c r="FY12" s="2" t="s">
        <v>293</v>
      </c>
      <c r="FZ12" s="2" t="s">
        <v>294</v>
      </c>
      <c r="GA12" s="2" t="s">
        <v>295</v>
      </c>
    </row>
    <row r="13" spans="1:185" ht="12.75" hidden="1" x14ac:dyDescent="0.2">
      <c r="A13" s="2">
        <v>10</v>
      </c>
      <c r="B13" s="2" t="s">
        <v>297</v>
      </c>
      <c r="C13" s="6" t="s">
        <v>875</v>
      </c>
      <c r="D13" s="2" t="s">
        <v>134</v>
      </c>
      <c r="E13" s="2" t="s">
        <v>260</v>
      </c>
      <c r="F13" s="2">
        <v>10</v>
      </c>
      <c r="G13" s="2" t="s">
        <v>877</v>
      </c>
      <c r="H13" s="2" t="s">
        <v>201</v>
      </c>
      <c r="I13" s="2" t="s">
        <v>884</v>
      </c>
      <c r="J13" s="2" t="s">
        <v>299</v>
      </c>
      <c r="K13" s="2"/>
      <c r="L13" s="2" t="s">
        <v>889</v>
      </c>
      <c r="M13" s="2"/>
      <c r="N13" s="2" t="s">
        <v>887</v>
      </c>
      <c r="O13" s="2" t="s">
        <v>894</v>
      </c>
      <c r="P13" s="2" t="s">
        <v>138</v>
      </c>
      <c r="Q13" s="3"/>
      <c r="R13" s="3"/>
      <c r="S13" s="2" t="s">
        <v>139</v>
      </c>
      <c r="T13" s="2" t="s">
        <v>140</v>
      </c>
      <c r="U13" s="9" t="s">
        <v>204</v>
      </c>
      <c r="V13" s="2" t="s">
        <v>205</v>
      </c>
      <c r="W13" s="2" t="s">
        <v>173</v>
      </c>
      <c r="X13" s="2" t="s">
        <v>300</v>
      </c>
      <c r="Y13" s="2" t="s">
        <v>139</v>
      </c>
      <c r="Z13" s="3"/>
      <c r="AA13" s="2" t="s">
        <v>266</v>
      </c>
      <c r="AB13" s="2" t="s">
        <v>144</v>
      </c>
      <c r="AC13" s="2" t="s">
        <v>240</v>
      </c>
      <c r="AD13" s="2" t="s">
        <v>280</v>
      </c>
      <c r="AE13" s="2" t="s">
        <v>291</v>
      </c>
      <c r="AF13" s="2" t="s">
        <v>291</v>
      </c>
      <c r="AG13" s="2"/>
      <c r="AH13" s="2"/>
      <c r="AI13" s="2"/>
      <c r="AJ13" s="2"/>
      <c r="AK13" s="2" t="s">
        <v>211</v>
      </c>
      <c r="AL13" s="2" t="s">
        <v>266</v>
      </c>
      <c r="AM13" s="2" t="s">
        <v>138</v>
      </c>
      <c r="AN13" s="3"/>
      <c r="AO13" s="2" t="s">
        <v>301</v>
      </c>
      <c r="AP13" s="2" t="s">
        <v>407</v>
      </c>
      <c r="AQ13" s="2" t="s">
        <v>911</v>
      </c>
      <c r="AR13" s="2" t="s">
        <v>913</v>
      </c>
      <c r="AS13" s="2" t="s">
        <v>916</v>
      </c>
      <c r="AT13" s="2"/>
      <c r="AU13" s="2"/>
      <c r="AV13" s="2" t="s">
        <v>214</v>
      </c>
      <c r="AW13" s="2" t="s">
        <v>175</v>
      </c>
      <c r="AX13" s="2" t="s">
        <v>214</v>
      </c>
      <c r="AY13" s="2" t="s">
        <v>214</v>
      </c>
      <c r="AZ13" s="2" t="s">
        <v>175</v>
      </c>
      <c r="BA13" s="3"/>
      <c r="BB13" s="3"/>
      <c r="BC13" s="2" t="s">
        <v>268</v>
      </c>
      <c r="BD13" s="2" t="s">
        <v>268</v>
      </c>
      <c r="BE13" s="2" t="s">
        <v>268</v>
      </c>
      <c r="BF13" s="2" t="s">
        <v>268</v>
      </c>
      <c r="BG13" s="2" t="s">
        <v>268</v>
      </c>
      <c r="BH13" s="3"/>
      <c r="BI13" s="3"/>
      <c r="BJ13" s="2" t="s">
        <v>139</v>
      </c>
      <c r="BK13" s="2" t="s">
        <v>243</v>
      </c>
      <c r="BL13" s="2" t="s">
        <v>709</v>
      </c>
      <c r="BM13" s="2" t="s">
        <v>744</v>
      </c>
      <c r="BN13" s="2" t="s">
        <v>244</v>
      </c>
      <c r="BO13" s="2" t="s">
        <v>396</v>
      </c>
      <c r="BP13" s="2" t="s">
        <v>926</v>
      </c>
      <c r="BQ13" s="2"/>
      <c r="BR13" s="2"/>
      <c r="BS13" s="2" t="s">
        <v>244</v>
      </c>
      <c r="BT13" s="2" t="s">
        <v>138</v>
      </c>
      <c r="BU13" s="2" t="s">
        <v>139</v>
      </c>
      <c r="BV13" s="3"/>
      <c r="BW13" s="2" t="s">
        <v>220</v>
      </c>
      <c r="BX13" s="2" t="s">
        <v>220</v>
      </c>
      <c r="BY13" s="2" t="s">
        <v>220</v>
      </c>
      <c r="BZ13" s="2" t="s">
        <v>220</v>
      </c>
      <c r="CA13" s="2" t="s">
        <v>220</v>
      </c>
      <c r="CB13" s="3"/>
      <c r="CC13" s="2" t="s">
        <v>269</v>
      </c>
      <c r="CD13" s="2" t="s">
        <v>222</v>
      </c>
      <c r="CE13" s="2" t="s">
        <v>138</v>
      </c>
      <c r="CF13" s="2" t="s">
        <v>153</v>
      </c>
      <c r="CG13" s="3"/>
      <c r="CH13" s="3"/>
      <c r="CI13" s="2" t="s">
        <v>154</v>
      </c>
      <c r="CJ13" s="2" t="s">
        <v>155</v>
      </c>
      <c r="CK13" s="2" t="s">
        <v>156</v>
      </c>
      <c r="CL13" s="2" t="s">
        <v>139</v>
      </c>
      <c r="CM13" s="2" t="s">
        <v>139</v>
      </c>
      <c r="CN13" s="2" t="s">
        <v>157</v>
      </c>
      <c r="CO13" s="2" t="s">
        <v>271</v>
      </c>
      <c r="CP13" s="2" t="s">
        <v>154</v>
      </c>
      <c r="CQ13" s="2" t="s">
        <v>138</v>
      </c>
      <c r="CR13" s="2" t="s">
        <v>139</v>
      </c>
      <c r="CS13" s="2" t="s">
        <v>139</v>
      </c>
      <c r="CT13" s="2" t="s">
        <v>247</v>
      </c>
      <c r="CU13" s="2"/>
      <c r="CV13" s="2"/>
      <c r="CW13" s="2" t="s">
        <v>186</v>
      </c>
      <c r="CX13" s="2" t="s">
        <v>940</v>
      </c>
      <c r="CY13" s="2"/>
      <c r="CZ13" s="2"/>
      <c r="DA13" s="2"/>
      <c r="DB13" s="2"/>
      <c r="DC13" s="2" t="s">
        <v>138</v>
      </c>
      <c r="DD13" s="2" t="s">
        <v>302</v>
      </c>
      <c r="DE13" s="2" t="s">
        <v>303</v>
      </c>
      <c r="DF13" s="2" t="s">
        <v>249</v>
      </c>
      <c r="DG13" s="2" t="s">
        <v>950</v>
      </c>
      <c r="DH13" s="2"/>
      <c r="DI13" s="2" t="s">
        <v>951</v>
      </c>
      <c r="DJ13" s="2" t="s">
        <v>958</v>
      </c>
      <c r="DK13" s="2" t="s">
        <v>139</v>
      </c>
      <c r="DL13" s="2" t="s">
        <v>139</v>
      </c>
      <c r="DM13" s="2" t="s">
        <v>139</v>
      </c>
      <c r="DN13" s="3"/>
      <c r="DO13" s="3"/>
      <c r="DP13" s="3"/>
      <c r="DQ13" s="2" t="s">
        <v>139</v>
      </c>
      <c r="DR13" s="3"/>
      <c r="DS13" s="2" t="s">
        <v>138</v>
      </c>
      <c r="DT13" s="2" t="s">
        <v>139</v>
      </c>
      <c r="DU13" s="2" t="s">
        <v>138</v>
      </c>
      <c r="DV13" s="2" t="s">
        <v>138</v>
      </c>
      <c r="DW13" s="2" t="s">
        <v>138</v>
      </c>
      <c r="DX13" s="2" t="s">
        <v>138</v>
      </c>
      <c r="DY13" s="2" t="s">
        <v>138</v>
      </c>
      <c r="DZ13" s="2" t="s">
        <v>138</v>
      </c>
      <c r="EA13" s="2" t="s">
        <v>139</v>
      </c>
      <c r="EB13" s="2" t="s">
        <v>139</v>
      </c>
      <c r="EC13" s="2" t="s">
        <v>139</v>
      </c>
      <c r="ED13" s="2" t="s">
        <v>138</v>
      </c>
      <c r="EE13" s="2" t="s">
        <v>138</v>
      </c>
      <c r="EF13" s="2" t="s">
        <v>138</v>
      </c>
      <c r="EG13" s="2" t="s">
        <v>138</v>
      </c>
      <c r="EH13" s="2" t="s">
        <v>138</v>
      </c>
      <c r="EI13" s="2" t="s">
        <v>138</v>
      </c>
      <c r="EJ13" s="2" t="s">
        <v>138</v>
      </c>
      <c r="EK13" s="2" t="s">
        <v>138</v>
      </c>
      <c r="EL13" s="2" t="s">
        <v>138</v>
      </c>
      <c r="EM13" s="3"/>
      <c r="EN13" s="3"/>
      <c r="EO13" s="2" t="s">
        <v>139</v>
      </c>
      <c r="EP13" s="2" t="s">
        <v>138</v>
      </c>
      <c r="EQ13" s="2" t="s">
        <v>139</v>
      </c>
      <c r="ER13" s="2" t="s">
        <v>138</v>
      </c>
      <c r="ES13" s="2" t="s">
        <v>138</v>
      </c>
      <c r="ET13" s="2" t="s">
        <v>138</v>
      </c>
      <c r="EU13" s="2" t="s">
        <v>138</v>
      </c>
      <c r="EV13" s="2" t="s">
        <v>138</v>
      </c>
      <c r="EW13" s="2" t="s">
        <v>138</v>
      </c>
      <c r="EX13" s="2" t="s">
        <v>138</v>
      </c>
      <c r="EY13" s="2" t="s">
        <v>138</v>
      </c>
      <c r="EZ13" s="2" t="s">
        <v>250</v>
      </c>
      <c r="FA13" s="2" t="s">
        <v>139</v>
      </c>
      <c r="FB13" s="2" t="s">
        <v>228</v>
      </c>
      <c r="FC13" s="2" t="s">
        <v>971</v>
      </c>
      <c r="FD13" s="2"/>
      <c r="FE13" s="2"/>
      <c r="FF13" s="2"/>
      <c r="FG13" s="2"/>
      <c r="FH13" s="2" t="s">
        <v>139</v>
      </c>
      <c r="FI13" s="2" t="s">
        <v>304</v>
      </c>
      <c r="FJ13" s="2" t="s">
        <v>305</v>
      </c>
      <c r="FK13" s="2" t="s">
        <v>975</v>
      </c>
      <c r="FL13" s="2" t="s">
        <v>978</v>
      </c>
      <c r="FM13" s="2" t="s">
        <v>980</v>
      </c>
      <c r="FN13" s="2" t="s">
        <v>981</v>
      </c>
      <c r="FO13" s="2" t="s">
        <v>984</v>
      </c>
      <c r="FP13" s="2"/>
      <c r="FQ13" s="2"/>
      <c r="FR13" s="2"/>
      <c r="FS13" s="2" t="s">
        <v>993</v>
      </c>
      <c r="FT13" s="2" t="s">
        <v>138</v>
      </c>
      <c r="FU13" s="2" t="s">
        <v>165</v>
      </c>
      <c r="FV13" s="2" t="s">
        <v>996</v>
      </c>
      <c r="FW13" s="2"/>
      <c r="FX13" s="2" t="s">
        <v>994</v>
      </c>
      <c r="FY13" s="2" t="s">
        <v>306</v>
      </c>
      <c r="FZ13" s="2" t="s">
        <v>307</v>
      </c>
      <c r="GA13" s="2" t="s">
        <v>308</v>
      </c>
    </row>
    <row r="14" spans="1:185" ht="12.75" hidden="1" x14ac:dyDescent="0.2">
      <c r="A14" s="2">
        <v>11</v>
      </c>
      <c r="B14" s="2" t="s">
        <v>310</v>
      </c>
      <c r="C14" s="6" t="s">
        <v>876</v>
      </c>
      <c r="D14" s="2" t="s">
        <v>134</v>
      </c>
      <c r="E14" s="2" t="s">
        <v>260</v>
      </c>
      <c r="F14" s="2">
        <v>25</v>
      </c>
      <c r="G14" s="2" t="s">
        <v>880</v>
      </c>
      <c r="H14" s="2" t="s">
        <v>201</v>
      </c>
      <c r="I14" s="2" t="s">
        <v>884</v>
      </c>
      <c r="J14" s="2" t="s">
        <v>172</v>
      </c>
      <c r="K14" s="2"/>
      <c r="L14" s="2" t="s">
        <v>889</v>
      </c>
      <c r="M14" s="2"/>
      <c r="N14" s="2" t="s">
        <v>887</v>
      </c>
      <c r="O14" s="2"/>
      <c r="P14" s="2" t="s">
        <v>138</v>
      </c>
      <c r="Q14" s="3"/>
      <c r="R14" s="3"/>
      <c r="S14" s="2" t="s">
        <v>139</v>
      </c>
      <c r="T14" s="2" t="s">
        <v>300</v>
      </c>
      <c r="U14" s="9" t="s">
        <v>204</v>
      </c>
      <c r="V14" s="2" t="s">
        <v>205</v>
      </c>
      <c r="W14" s="2" t="s">
        <v>173</v>
      </c>
      <c r="X14" s="2" t="s">
        <v>300</v>
      </c>
      <c r="Y14" s="2" t="s">
        <v>138</v>
      </c>
      <c r="Z14" s="8" t="s">
        <v>900</v>
      </c>
      <c r="AA14" s="2" t="s">
        <v>266</v>
      </c>
      <c r="AB14" s="2" t="s">
        <v>240</v>
      </c>
      <c r="AC14" s="2" t="s">
        <v>240</v>
      </c>
      <c r="AD14" s="2" t="s">
        <v>280</v>
      </c>
      <c r="AE14" s="2" t="s">
        <v>291</v>
      </c>
      <c r="AF14" s="2" t="s">
        <v>291</v>
      </c>
      <c r="AG14" s="2"/>
      <c r="AH14" s="2"/>
      <c r="AI14" s="2"/>
      <c r="AJ14" s="2"/>
      <c r="AK14" s="2" t="s">
        <v>184</v>
      </c>
      <c r="AL14" s="2" t="s">
        <v>266</v>
      </c>
      <c r="AM14" s="2" t="s">
        <v>138</v>
      </c>
      <c r="AN14" s="9" t="s">
        <v>241</v>
      </c>
      <c r="AO14" s="2" t="s">
        <v>147</v>
      </c>
      <c r="AP14" s="2" t="s">
        <v>407</v>
      </c>
      <c r="AQ14" s="2" t="s">
        <v>911</v>
      </c>
      <c r="AR14" s="2" t="s">
        <v>913</v>
      </c>
      <c r="AS14" s="2" t="s">
        <v>916</v>
      </c>
      <c r="AT14" s="2" t="s">
        <v>918</v>
      </c>
      <c r="AU14" s="2"/>
      <c r="AV14" s="2" t="s">
        <v>215</v>
      </c>
      <c r="AW14" s="2" t="s">
        <v>214</v>
      </c>
      <c r="AX14" s="2" t="s">
        <v>214</v>
      </c>
      <c r="AY14" s="2" t="s">
        <v>214</v>
      </c>
      <c r="AZ14" s="2" t="s">
        <v>175</v>
      </c>
      <c r="BA14" s="3"/>
      <c r="BB14" s="3"/>
      <c r="BC14" s="2" t="s">
        <v>216</v>
      </c>
      <c r="BD14" s="2" t="s">
        <v>268</v>
      </c>
      <c r="BE14" s="2" t="s">
        <v>242</v>
      </c>
      <c r="BF14" s="2" t="s">
        <v>242</v>
      </c>
      <c r="BG14" s="2" t="s">
        <v>242</v>
      </c>
      <c r="BH14" s="3"/>
      <c r="BI14" s="3"/>
      <c r="BJ14" s="2" t="s">
        <v>139</v>
      </c>
      <c r="BK14" s="2" t="s">
        <v>149</v>
      </c>
      <c r="BL14" s="2" t="s">
        <v>709</v>
      </c>
      <c r="BM14" s="2" t="s">
        <v>744</v>
      </c>
      <c r="BN14" s="2" t="s">
        <v>244</v>
      </c>
      <c r="BO14" s="2" t="s">
        <v>396</v>
      </c>
      <c r="BP14" s="2" t="s">
        <v>926</v>
      </c>
      <c r="BQ14" s="2" t="s">
        <v>421</v>
      </c>
      <c r="BR14" s="2"/>
      <c r="BS14" s="2" t="s">
        <v>219</v>
      </c>
      <c r="BT14" s="2" t="s">
        <v>139</v>
      </c>
      <c r="BU14" s="2" t="s">
        <v>138</v>
      </c>
      <c r="BV14" s="3"/>
      <c r="BW14" s="2" t="s">
        <v>220</v>
      </c>
      <c r="BX14" s="2" t="s">
        <v>220</v>
      </c>
      <c r="BY14" s="2" t="s">
        <v>220</v>
      </c>
      <c r="BZ14" s="2" t="s">
        <v>220</v>
      </c>
      <c r="CA14" s="2" t="s">
        <v>220</v>
      </c>
      <c r="CB14" s="3"/>
      <c r="CC14" s="2" t="s">
        <v>221</v>
      </c>
      <c r="CD14" s="2" t="s">
        <v>246</v>
      </c>
      <c r="CE14" s="2" t="s">
        <v>138</v>
      </c>
      <c r="CF14" s="2" t="s">
        <v>153</v>
      </c>
      <c r="CG14" s="3"/>
      <c r="CH14" s="3"/>
      <c r="CI14" s="2" t="s">
        <v>154</v>
      </c>
      <c r="CJ14" s="2" t="s">
        <v>223</v>
      </c>
      <c r="CK14" s="2" t="s">
        <v>156</v>
      </c>
      <c r="CL14" s="2" t="s">
        <v>138</v>
      </c>
      <c r="CM14" s="2" t="s">
        <v>138</v>
      </c>
      <c r="CN14" s="3"/>
      <c r="CO14" s="2" t="s">
        <v>282</v>
      </c>
      <c r="CP14" s="2" t="s">
        <v>154</v>
      </c>
      <c r="CQ14" s="2" t="s">
        <v>138</v>
      </c>
      <c r="CR14" s="2" t="s">
        <v>139</v>
      </c>
      <c r="CS14" s="2" t="s">
        <v>139</v>
      </c>
      <c r="CT14" s="2" t="s">
        <v>186</v>
      </c>
      <c r="CU14" s="2"/>
      <c r="CV14" s="2"/>
      <c r="CW14" s="2" t="s">
        <v>186</v>
      </c>
      <c r="CX14" s="2"/>
      <c r="CY14" s="2"/>
      <c r="CZ14" s="2"/>
      <c r="DA14" s="2"/>
      <c r="DB14" s="2"/>
      <c r="DC14" s="2" t="s">
        <v>139</v>
      </c>
      <c r="DD14" s="2" t="s">
        <v>160</v>
      </c>
      <c r="DE14" s="2" t="s">
        <v>283</v>
      </c>
      <c r="DF14" s="2" t="s">
        <v>249</v>
      </c>
      <c r="DG14" s="2"/>
      <c r="DH14" s="2"/>
      <c r="DI14" s="2" t="s">
        <v>951</v>
      </c>
      <c r="DJ14" s="2"/>
      <c r="DK14" s="2" t="s">
        <v>139</v>
      </c>
      <c r="DL14" s="3"/>
      <c r="DM14" s="2" t="s">
        <v>139</v>
      </c>
      <c r="DN14" s="2" t="s">
        <v>139</v>
      </c>
      <c r="DO14" s="2" t="s">
        <v>139</v>
      </c>
      <c r="DP14" s="3"/>
      <c r="DQ14" s="2" t="s">
        <v>139</v>
      </c>
      <c r="DR14" s="3"/>
      <c r="DS14" s="2" t="s">
        <v>139</v>
      </c>
      <c r="DT14" s="2" t="s">
        <v>139</v>
      </c>
      <c r="DU14" s="2" t="s">
        <v>139</v>
      </c>
      <c r="DV14" s="2" t="s">
        <v>139</v>
      </c>
      <c r="DW14" s="2" t="s">
        <v>138</v>
      </c>
      <c r="DX14" s="2" t="s">
        <v>138</v>
      </c>
      <c r="DY14" s="2" t="s">
        <v>139</v>
      </c>
      <c r="DZ14" s="3"/>
      <c r="EA14" s="2" t="s">
        <v>139</v>
      </c>
      <c r="EB14" s="2" t="s">
        <v>139</v>
      </c>
      <c r="EC14" s="2" t="s">
        <v>139</v>
      </c>
      <c r="ED14" s="2" t="s">
        <v>139</v>
      </c>
      <c r="EE14" s="2" t="s">
        <v>139</v>
      </c>
      <c r="EF14" s="2" t="s">
        <v>139</v>
      </c>
      <c r="EG14" s="2" t="s">
        <v>138</v>
      </c>
      <c r="EH14" s="2" t="s">
        <v>138</v>
      </c>
      <c r="EI14" s="2" t="s">
        <v>138</v>
      </c>
      <c r="EJ14" s="2" t="s">
        <v>138</v>
      </c>
      <c r="EK14" s="2" t="s">
        <v>138</v>
      </c>
      <c r="EL14" s="2" t="s">
        <v>138</v>
      </c>
      <c r="EM14" s="3"/>
      <c r="EN14" s="3"/>
      <c r="EO14" s="2" t="s">
        <v>139</v>
      </c>
      <c r="EP14" s="2" t="s">
        <v>139</v>
      </c>
      <c r="EQ14" s="2" t="s">
        <v>139</v>
      </c>
      <c r="ER14" s="2" t="s">
        <v>139</v>
      </c>
      <c r="ES14" s="2" t="s">
        <v>139</v>
      </c>
      <c r="ET14" s="2" t="s">
        <v>138</v>
      </c>
      <c r="EU14" s="2" t="s">
        <v>138</v>
      </c>
      <c r="EV14" s="2" t="s">
        <v>138</v>
      </c>
      <c r="EW14" s="2" t="s">
        <v>138</v>
      </c>
      <c r="EX14" s="2" t="s">
        <v>138</v>
      </c>
      <c r="EY14" s="2" t="s">
        <v>138</v>
      </c>
      <c r="EZ14" s="2" t="s">
        <v>163</v>
      </c>
      <c r="FA14" s="2" t="s">
        <v>139</v>
      </c>
      <c r="FB14" s="2" t="s">
        <v>312</v>
      </c>
      <c r="FC14" s="2"/>
      <c r="FD14" s="2"/>
      <c r="FE14" s="2" t="s">
        <v>312</v>
      </c>
      <c r="FF14" s="2"/>
      <c r="FG14" s="2"/>
      <c r="FH14" s="2" t="s">
        <v>139</v>
      </c>
      <c r="FI14" s="2" t="s">
        <v>251</v>
      </c>
      <c r="FJ14" s="2" t="s">
        <v>292</v>
      </c>
      <c r="FK14" s="2" t="s">
        <v>975</v>
      </c>
      <c r="FL14" s="2" t="s">
        <v>978</v>
      </c>
      <c r="FM14" s="2" t="s">
        <v>980</v>
      </c>
      <c r="FN14" s="2" t="s">
        <v>981</v>
      </c>
      <c r="FO14" s="2" t="s">
        <v>984</v>
      </c>
      <c r="FP14" s="2" t="s">
        <v>986</v>
      </c>
      <c r="FQ14" s="2" t="s">
        <v>990</v>
      </c>
      <c r="FR14" s="2"/>
      <c r="FS14" s="2" t="s">
        <v>993</v>
      </c>
      <c r="FT14" s="2" t="s">
        <v>138</v>
      </c>
      <c r="FU14" s="2" t="s">
        <v>253</v>
      </c>
      <c r="FV14" s="2"/>
      <c r="FW14" s="2"/>
      <c r="FX14" s="2" t="s">
        <v>994</v>
      </c>
      <c r="FY14" s="2" t="s">
        <v>313</v>
      </c>
      <c r="FZ14" s="2" t="s">
        <v>314</v>
      </c>
      <c r="GA14" s="2" t="s">
        <v>315</v>
      </c>
    </row>
    <row r="15" spans="1:185" ht="12.75" hidden="1" x14ac:dyDescent="0.2">
      <c r="A15" s="2">
        <v>12</v>
      </c>
      <c r="B15" s="2" t="s">
        <v>317</v>
      </c>
      <c r="C15" s="6" t="s">
        <v>875</v>
      </c>
      <c r="D15" s="2" t="s">
        <v>318</v>
      </c>
      <c r="E15" s="2" t="s">
        <v>260</v>
      </c>
      <c r="F15" s="2">
        <v>10</v>
      </c>
      <c r="G15" s="2" t="s">
        <v>877</v>
      </c>
      <c r="H15" s="2" t="s">
        <v>201</v>
      </c>
      <c r="I15" s="2" t="s">
        <v>884</v>
      </c>
      <c r="J15" s="2" t="s">
        <v>172</v>
      </c>
      <c r="K15" s="2"/>
      <c r="L15" s="2" t="s">
        <v>889</v>
      </c>
      <c r="M15" s="2"/>
      <c r="N15" s="2" t="s">
        <v>887</v>
      </c>
      <c r="O15" s="2"/>
      <c r="P15" s="2" t="s">
        <v>138</v>
      </c>
      <c r="Q15" s="3"/>
      <c r="R15" s="3"/>
      <c r="S15" s="2" t="s">
        <v>138</v>
      </c>
      <c r="T15" s="3" t="s">
        <v>901</v>
      </c>
      <c r="U15" s="2" t="s">
        <v>204</v>
      </c>
      <c r="V15" s="2" t="s">
        <v>205</v>
      </c>
      <c r="W15" s="2" t="s">
        <v>173</v>
      </c>
      <c r="X15" s="2" t="s">
        <v>140</v>
      </c>
      <c r="Y15" s="2" t="s">
        <v>139</v>
      </c>
      <c r="Z15" s="3"/>
      <c r="AA15" s="2" t="s">
        <v>207</v>
      </c>
      <c r="AB15" s="2" t="s">
        <v>279</v>
      </c>
      <c r="AC15" s="2" t="s">
        <v>240</v>
      </c>
      <c r="AD15" s="2" t="s">
        <v>209</v>
      </c>
      <c r="AE15" s="2" t="s">
        <v>267</v>
      </c>
      <c r="AF15" s="2" t="s">
        <v>291</v>
      </c>
      <c r="AG15" s="2" t="s">
        <v>640</v>
      </c>
      <c r="AH15" s="2" t="s">
        <v>281</v>
      </c>
      <c r="AI15" s="2"/>
      <c r="AJ15" s="2" t="s">
        <v>907</v>
      </c>
      <c r="AK15" s="2" t="s">
        <v>211</v>
      </c>
      <c r="AL15" s="2" t="s">
        <v>266</v>
      </c>
      <c r="AM15" s="2" t="s">
        <v>138</v>
      </c>
      <c r="AN15" s="3"/>
      <c r="AO15" s="2" t="s">
        <v>147</v>
      </c>
      <c r="AP15" s="2" t="s">
        <v>407</v>
      </c>
      <c r="AQ15" s="2" t="s">
        <v>911</v>
      </c>
      <c r="AR15" s="2" t="s">
        <v>913</v>
      </c>
      <c r="AS15" s="2" t="s">
        <v>916</v>
      </c>
      <c r="AT15" s="2" t="s">
        <v>918</v>
      </c>
      <c r="AU15" s="2"/>
      <c r="AV15" s="2" t="s">
        <v>175</v>
      </c>
      <c r="AW15" s="2" t="s">
        <v>175</v>
      </c>
      <c r="AX15" s="2" t="s">
        <v>175</v>
      </c>
      <c r="AY15" s="2" t="s">
        <v>175</v>
      </c>
      <c r="AZ15" s="2" t="s">
        <v>175</v>
      </c>
      <c r="BA15" s="3"/>
      <c r="BB15" s="3"/>
      <c r="BC15" s="2" t="s">
        <v>268</v>
      </c>
      <c r="BD15" s="2" t="s">
        <v>216</v>
      </c>
      <c r="BE15" s="2" t="s">
        <v>216</v>
      </c>
      <c r="BF15" s="2" t="s">
        <v>321</v>
      </c>
      <c r="BG15" s="2" t="s">
        <v>216</v>
      </c>
      <c r="BH15" s="3"/>
      <c r="BI15" s="3"/>
      <c r="BJ15" s="2" t="s">
        <v>138</v>
      </c>
      <c r="BK15" s="9" t="s">
        <v>322</v>
      </c>
      <c r="BL15" s="2" t="s">
        <v>709</v>
      </c>
      <c r="BM15" s="2"/>
      <c r="BN15" s="2" t="s">
        <v>244</v>
      </c>
      <c r="BO15" s="2" t="s">
        <v>396</v>
      </c>
      <c r="BP15" s="2" t="s">
        <v>926</v>
      </c>
      <c r="BQ15" s="2" t="s">
        <v>421</v>
      </c>
      <c r="BR15" s="2"/>
      <c r="BS15" s="2" t="s">
        <v>244</v>
      </c>
      <c r="BT15" s="2" t="s">
        <v>139</v>
      </c>
      <c r="BU15" s="2" t="s">
        <v>138</v>
      </c>
      <c r="BV15" s="3"/>
      <c r="BW15" s="2" t="s">
        <v>220</v>
      </c>
      <c r="BX15" s="2" t="s">
        <v>220</v>
      </c>
      <c r="BY15" s="2" t="s">
        <v>220</v>
      </c>
      <c r="BZ15" s="2" t="s">
        <v>220</v>
      </c>
      <c r="CA15" s="2" t="s">
        <v>220</v>
      </c>
      <c r="CB15" s="3"/>
      <c r="CC15" s="2" t="s">
        <v>323</v>
      </c>
      <c r="CD15" s="2" t="s">
        <v>324</v>
      </c>
      <c r="CE15" s="2" t="s">
        <v>138</v>
      </c>
      <c r="CF15" s="2" t="s">
        <v>153</v>
      </c>
      <c r="CG15" s="3"/>
      <c r="CH15" s="9" t="s">
        <v>325</v>
      </c>
      <c r="CI15" s="2" t="s">
        <v>154</v>
      </c>
      <c r="CJ15" s="2" t="s">
        <v>155</v>
      </c>
      <c r="CK15" s="2" t="s">
        <v>156</v>
      </c>
      <c r="CL15" s="2" t="s">
        <v>139</v>
      </c>
      <c r="CM15" s="2" t="s">
        <v>139</v>
      </c>
      <c r="CN15" s="2" t="s">
        <v>157</v>
      </c>
      <c r="CO15" s="2" t="s">
        <v>271</v>
      </c>
      <c r="CP15" s="2" t="s">
        <v>154</v>
      </c>
      <c r="CQ15" s="2" t="s">
        <v>138</v>
      </c>
      <c r="CR15" s="2" t="s">
        <v>138</v>
      </c>
      <c r="CS15" s="2" t="s">
        <v>138</v>
      </c>
      <c r="CT15" s="3"/>
      <c r="CU15" s="3"/>
      <c r="CV15" s="3"/>
      <c r="CW15" s="3"/>
      <c r="CX15" s="3"/>
      <c r="CY15" s="3"/>
      <c r="CZ15" s="3"/>
      <c r="DA15" s="3"/>
      <c r="DB15" s="3"/>
      <c r="DC15" s="2" t="s">
        <v>138</v>
      </c>
      <c r="DD15" s="2" t="s">
        <v>178</v>
      </c>
      <c r="DE15" s="2" t="s">
        <v>226</v>
      </c>
      <c r="DF15" s="2" t="s">
        <v>249</v>
      </c>
      <c r="DG15" s="2" t="s">
        <v>950</v>
      </c>
      <c r="DH15" s="2" t="s">
        <v>949</v>
      </c>
      <c r="DI15" s="2" t="s">
        <v>951</v>
      </c>
      <c r="DJ15" s="2" t="s">
        <v>958</v>
      </c>
      <c r="DK15" s="2" t="s">
        <v>139</v>
      </c>
      <c r="DL15" s="3"/>
      <c r="DM15" s="2" t="s">
        <v>139</v>
      </c>
      <c r="DN15" s="2" t="s">
        <v>139</v>
      </c>
      <c r="DO15" s="2" t="s">
        <v>139</v>
      </c>
      <c r="DP15" s="2" t="s">
        <v>139</v>
      </c>
      <c r="DQ15" s="2" t="s">
        <v>139</v>
      </c>
      <c r="DR15" s="3"/>
      <c r="DS15" s="2" t="s">
        <v>138</v>
      </c>
      <c r="DT15" s="2" t="s">
        <v>139</v>
      </c>
      <c r="DU15" s="2" t="s">
        <v>138</v>
      </c>
      <c r="DV15" s="2" t="s">
        <v>139</v>
      </c>
      <c r="DW15" s="2" t="s">
        <v>139</v>
      </c>
      <c r="DX15" s="2" t="s">
        <v>139</v>
      </c>
      <c r="DY15" s="2" t="s">
        <v>138</v>
      </c>
      <c r="DZ15" s="2" t="s">
        <v>138</v>
      </c>
      <c r="EA15" s="2" t="s">
        <v>139</v>
      </c>
      <c r="EB15" s="2" t="s">
        <v>139</v>
      </c>
      <c r="EC15" s="2" t="s">
        <v>139</v>
      </c>
      <c r="ED15" s="2" t="s">
        <v>139</v>
      </c>
      <c r="EE15" s="2" t="s">
        <v>139</v>
      </c>
      <c r="EF15" s="2" t="s">
        <v>139</v>
      </c>
      <c r="EG15" s="2" t="s">
        <v>138</v>
      </c>
      <c r="EH15" s="2" t="s">
        <v>139</v>
      </c>
      <c r="EI15" s="2" t="s">
        <v>138</v>
      </c>
      <c r="EJ15" s="2" t="s">
        <v>138</v>
      </c>
      <c r="EK15" s="2" t="s">
        <v>138</v>
      </c>
      <c r="EL15" s="2" t="s">
        <v>139</v>
      </c>
      <c r="EM15" s="3"/>
      <c r="EN15" s="3"/>
      <c r="EO15" s="2" t="s">
        <v>139</v>
      </c>
      <c r="EP15" s="2" t="s">
        <v>138</v>
      </c>
      <c r="EQ15" s="2" t="s">
        <v>138</v>
      </c>
      <c r="ER15" s="2" t="s">
        <v>139</v>
      </c>
      <c r="ES15" s="2" t="s">
        <v>139</v>
      </c>
      <c r="ET15" s="2" t="s">
        <v>139</v>
      </c>
      <c r="EU15" s="2" t="s">
        <v>139</v>
      </c>
      <c r="EV15" s="2" t="s">
        <v>138</v>
      </c>
      <c r="EW15" s="2" t="s">
        <v>138</v>
      </c>
      <c r="EX15" s="2" t="s">
        <v>138</v>
      </c>
      <c r="EY15" s="2" t="s">
        <v>139</v>
      </c>
      <c r="EZ15" s="2" t="s">
        <v>250</v>
      </c>
      <c r="FA15" s="2" t="s">
        <v>138</v>
      </c>
      <c r="FB15" s="3"/>
      <c r="FC15" s="3"/>
      <c r="FD15" s="3"/>
      <c r="FE15" s="3"/>
      <c r="FF15" s="3"/>
      <c r="FG15" s="3"/>
      <c r="FH15" s="2" t="s">
        <v>138</v>
      </c>
      <c r="FI15" s="2" t="s">
        <v>304</v>
      </c>
      <c r="FJ15" s="2" t="s">
        <v>326</v>
      </c>
      <c r="FK15" s="2" t="s">
        <v>975</v>
      </c>
      <c r="FL15" s="2" t="s">
        <v>978</v>
      </c>
      <c r="FM15" s="2" t="s">
        <v>980</v>
      </c>
      <c r="FN15" s="2" t="s">
        <v>981</v>
      </c>
      <c r="FO15" s="2" t="s">
        <v>984</v>
      </c>
      <c r="FP15" s="2" t="s">
        <v>986</v>
      </c>
      <c r="FQ15" s="2"/>
      <c r="FR15" s="2" t="s">
        <v>991</v>
      </c>
      <c r="FS15" s="2" t="s">
        <v>993</v>
      </c>
      <c r="FT15" s="2" t="s">
        <v>138</v>
      </c>
      <c r="FU15" s="2" t="s">
        <v>253</v>
      </c>
      <c r="FV15" s="2"/>
      <c r="FW15" s="2"/>
      <c r="FX15" s="2" t="s">
        <v>994</v>
      </c>
      <c r="FY15" s="2" t="s">
        <v>327</v>
      </c>
      <c r="FZ15" s="2" t="s">
        <v>328</v>
      </c>
      <c r="GA15" s="2" t="s">
        <v>329</v>
      </c>
    </row>
    <row r="16" spans="1:185" ht="12.75" hidden="1" x14ac:dyDescent="0.2">
      <c r="A16" s="2">
        <v>13</v>
      </c>
      <c r="B16" s="2" t="s">
        <v>331</v>
      </c>
      <c r="C16" s="6" t="s">
        <v>876</v>
      </c>
      <c r="D16" s="2" t="s">
        <v>183</v>
      </c>
      <c r="E16" s="2" t="s">
        <v>135</v>
      </c>
      <c r="F16" s="2">
        <v>25</v>
      </c>
      <c r="G16" s="2" t="s">
        <v>880</v>
      </c>
      <c r="H16" s="2" t="s">
        <v>201</v>
      </c>
      <c r="I16" s="2" t="s">
        <v>884</v>
      </c>
      <c r="J16" s="2" t="s">
        <v>172</v>
      </c>
      <c r="K16" s="2"/>
      <c r="L16" s="2" t="s">
        <v>889</v>
      </c>
      <c r="M16" s="2"/>
      <c r="N16" s="2" t="s">
        <v>887</v>
      </c>
      <c r="O16" s="2"/>
      <c r="P16" s="2" t="s">
        <v>138</v>
      </c>
      <c r="Q16" s="3"/>
      <c r="R16" s="3"/>
      <c r="S16" s="2" t="s">
        <v>139</v>
      </c>
      <c r="T16" s="2" t="s">
        <v>300</v>
      </c>
      <c r="U16" s="9" t="s">
        <v>204</v>
      </c>
      <c r="V16" s="2" t="s">
        <v>205</v>
      </c>
      <c r="W16" s="2" t="s">
        <v>173</v>
      </c>
      <c r="X16" s="2" t="s">
        <v>902</v>
      </c>
      <c r="Y16" s="2" t="s">
        <v>138</v>
      </c>
      <c r="Z16" s="8" t="s">
        <v>900</v>
      </c>
      <c r="AA16" s="2" t="s">
        <v>143</v>
      </c>
      <c r="AB16" s="2" t="s">
        <v>240</v>
      </c>
      <c r="AC16" s="2" t="s">
        <v>240</v>
      </c>
      <c r="AD16" s="2" t="s">
        <v>280</v>
      </c>
      <c r="AE16" s="2" t="s">
        <v>291</v>
      </c>
      <c r="AF16" s="2" t="s">
        <v>291</v>
      </c>
      <c r="AG16" s="2"/>
      <c r="AH16" s="2"/>
      <c r="AI16" s="2"/>
      <c r="AJ16" s="2"/>
      <c r="AK16" s="2" t="s">
        <v>211</v>
      </c>
      <c r="AL16" s="2" t="s">
        <v>143</v>
      </c>
      <c r="AM16" s="2" t="s">
        <v>138</v>
      </c>
      <c r="AN16" s="9" t="s">
        <v>241</v>
      </c>
      <c r="AO16" s="2" t="s">
        <v>334</v>
      </c>
      <c r="AP16" s="2" t="s">
        <v>407</v>
      </c>
      <c r="AQ16" s="2" t="s">
        <v>911</v>
      </c>
      <c r="AR16" s="2" t="s">
        <v>913</v>
      </c>
      <c r="AS16" s="2"/>
      <c r="AT16" s="2"/>
      <c r="AU16" s="2"/>
      <c r="AV16" s="2" t="s">
        <v>215</v>
      </c>
      <c r="AW16" s="2" t="s">
        <v>214</v>
      </c>
      <c r="AX16" s="2" t="s">
        <v>175</v>
      </c>
      <c r="AY16" s="2" t="s">
        <v>175</v>
      </c>
      <c r="AZ16" s="3"/>
      <c r="BA16" s="3"/>
      <c r="BB16" s="3"/>
      <c r="BC16" s="2" t="s">
        <v>216</v>
      </c>
      <c r="BD16" s="2" t="s">
        <v>268</v>
      </c>
      <c r="BE16" s="2" t="s">
        <v>242</v>
      </c>
      <c r="BF16" s="2" t="s">
        <v>242</v>
      </c>
      <c r="BG16" s="2" t="s">
        <v>242</v>
      </c>
      <c r="BH16" s="3"/>
      <c r="BI16" s="3"/>
      <c r="BJ16" s="2" t="s">
        <v>139</v>
      </c>
      <c r="BK16" s="2" t="s">
        <v>335</v>
      </c>
      <c r="BL16" s="2"/>
      <c r="BM16" s="2"/>
      <c r="BN16" s="2" t="s">
        <v>244</v>
      </c>
      <c r="BO16" s="2" t="s">
        <v>396</v>
      </c>
      <c r="BP16" s="2"/>
      <c r="BQ16" s="2"/>
      <c r="BR16" s="2"/>
      <c r="BS16" s="2" t="s">
        <v>244</v>
      </c>
      <c r="BT16" s="2" t="s">
        <v>139</v>
      </c>
      <c r="BU16" s="2" t="s">
        <v>138</v>
      </c>
      <c r="BV16" s="3"/>
      <c r="BW16" s="2" t="s">
        <v>220</v>
      </c>
      <c r="BX16" s="2" t="s">
        <v>220</v>
      </c>
      <c r="BY16" s="2" t="s">
        <v>220</v>
      </c>
      <c r="BZ16" s="2" t="s">
        <v>220</v>
      </c>
      <c r="CA16" s="2" t="s">
        <v>220</v>
      </c>
      <c r="CB16" s="3"/>
      <c r="CC16" s="2" t="s">
        <v>336</v>
      </c>
      <c r="CD16" s="2" t="s">
        <v>246</v>
      </c>
      <c r="CE16" s="2" t="s">
        <v>138</v>
      </c>
      <c r="CF16" s="2" t="s">
        <v>153</v>
      </c>
      <c r="CG16" s="3"/>
      <c r="CH16" s="3"/>
      <c r="CI16" s="2" t="s">
        <v>154</v>
      </c>
      <c r="CJ16" s="2" t="s">
        <v>223</v>
      </c>
      <c r="CK16" s="2" t="s">
        <v>337</v>
      </c>
      <c r="CL16" s="2" t="s">
        <v>138</v>
      </c>
      <c r="CM16" s="2" t="s">
        <v>138</v>
      </c>
      <c r="CN16" s="3"/>
      <c r="CO16" s="2" t="s">
        <v>158</v>
      </c>
      <c r="CP16" s="2" t="s">
        <v>154</v>
      </c>
      <c r="CQ16" s="2" t="s">
        <v>138</v>
      </c>
      <c r="CR16" s="2" t="s">
        <v>139</v>
      </c>
      <c r="CS16" s="2" t="s">
        <v>139</v>
      </c>
      <c r="CT16" s="2" t="s">
        <v>186</v>
      </c>
      <c r="CU16" s="2"/>
      <c r="CV16" s="2"/>
      <c r="CW16" s="2" t="s">
        <v>186</v>
      </c>
      <c r="CX16" s="2"/>
      <c r="CY16" s="2"/>
      <c r="CZ16" s="2"/>
      <c r="DA16" s="2"/>
      <c r="DB16" s="2"/>
      <c r="DC16" s="2" t="s">
        <v>138</v>
      </c>
      <c r="DD16" s="2" t="s">
        <v>160</v>
      </c>
      <c r="DE16" s="2" t="s">
        <v>283</v>
      </c>
      <c r="DF16" s="2" t="s">
        <v>249</v>
      </c>
      <c r="DG16" s="2"/>
      <c r="DH16" s="2"/>
      <c r="DI16" s="2" t="s">
        <v>951</v>
      </c>
      <c r="DJ16" s="2"/>
      <c r="DK16" s="2" t="s">
        <v>139</v>
      </c>
      <c r="DL16" s="3"/>
      <c r="DM16" s="2" t="s">
        <v>139</v>
      </c>
      <c r="DN16" s="2" t="s">
        <v>139</v>
      </c>
      <c r="DO16" s="2" t="s">
        <v>139</v>
      </c>
      <c r="DP16" s="2" t="s">
        <v>139</v>
      </c>
      <c r="DQ16" s="3"/>
      <c r="DR16" s="3"/>
      <c r="DS16" s="2" t="s">
        <v>139</v>
      </c>
      <c r="DT16" s="2" t="s">
        <v>139</v>
      </c>
      <c r="DU16" s="2" t="s">
        <v>139</v>
      </c>
      <c r="DV16" s="2" t="s">
        <v>139</v>
      </c>
      <c r="DW16" s="2" t="s">
        <v>138</v>
      </c>
      <c r="DX16" s="2" t="s">
        <v>139</v>
      </c>
      <c r="DY16" s="2" t="s">
        <v>139</v>
      </c>
      <c r="DZ16" s="2" t="s">
        <v>139</v>
      </c>
      <c r="EA16" s="2" t="s">
        <v>139</v>
      </c>
      <c r="EB16" s="2" t="s">
        <v>139</v>
      </c>
      <c r="EC16" s="2" t="s">
        <v>138</v>
      </c>
      <c r="ED16" s="2" t="s">
        <v>139</v>
      </c>
      <c r="EE16" s="2" t="s">
        <v>138</v>
      </c>
      <c r="EF16" s="2" t="s">
        <v>138</v>
      </c>
      <c r="EG16" s="2" t="s">
        <v>138</v>
      </c>
      <c r="EH16" s="3"/>
      <c r="EI16" s="2" t="s">
        <v>138</v>
      </c>
      <c r="EJ16" s="2" t="s">
        <v>138</v>
      </c>
      <c r="EK16" s="2" t="s">
        <v>138</v>
      </c>
      <c r="EL16" s="2" t="s">
        <v>138</v>
      </c>
      <c r="EM16" s="3"/>
      <c r="EN16" s="3"/>
      <c r="EO16" s="2" t="s">
        <v>139</v>
      </c>
      <c r="EP16" s="2" t="s">
        <v>139</v>
      </c>
      <c r="EQ16" s="2" t="s">
        <v>139</v>
      </c>
      <c r="ER16" s="2" t="s">
        <v>139</v>
      </c>
      <c r="ES16" s="2" t="s">
        <v>138</v>
      </c>
      <c r="ET16" s="2" t="s">
        <v>138</v>
      </c>
      <c r="EU16" s="2" t="s">
        <v>138</v>
      </c>
      <c r="EV16" s="2" t="s">
        <v>138</v>
      </c>
      <c r="EW16" s="2" t="s">
        <v>138</v>
      </c>
      <c r="EX16" s="2" t="s">
        <v>138</v>
      </c>
      <c r="EY16" s="3"/>
      <c r="EZ16" s="2" t="s">
        <v>163</v>
      </c>
      <c r="FA16" s="2" t="s">
        <v>138</v>
      </c>
      <c r="FB16" s="2" t="s">
        <v>228</v>
      </c>
      <c r="FC16" s="2" t="s">
        <v>971</v>
      </c>
      <c r="FD16" s="2"/>
      <c r="FE16" s="2"/>
      <c r="FF16" s="2"/>
      <c r="FG16" s="2"/>
      <c r="FH16" s="2" t="s">
        <v>139</v>
      </c>
      <c r="FI16" s="2" t="s">
        <v>251</v>
      </c>
      <c r="FJ16" s="2" t="s">
        <v>338</v>
      </c>
      <c r="FK16" s="2" t="s">
        <v>975</v>
      </c>
      <c r="FL16" s="2" t="s">
        <v>978</v>
      </c>
      <c r="FM16" s="2" t="s">
        <v>980</v>
      </c>
      <c r="FN16" s="2" t="s">
        <v>981</v>
      </c>
      <c r="FO16" s="2"/>
      <c r="FP16" s="2" t="s">
        <v>986</v>
      </c>
      <c r="FQ16" s="2" t="s">
        <v>990</v>
      </c>
      <c r="FR16" s="2"/>
      <c r="FS16" s="2"/>
      <c r="FT16" s="2" t="s">
        <v>138</v>
      </c>
      <c r="FU16" s="2" t="s">
        <v>253</v>
      </c>
      <c r="FV16" s="2"/>
      <c r="FW16" s="2"/>
      <c r="FX16" s="2" t="s">
        <v>994</v>
      </c>
      <c r="FY16" s="2" t="s">
        <v>339</v>
      </c>
      <c r="FZ16" s="2" t="s">
        <v>340</v>
      </c>
      <c r="GA16" s="2" t="s">
        <v>341</v>
      </c>
    </row>
    <row r="17" spans="1:183" ht="12.75" hidden="1" x14ac:dyDescent="0.2">
      <c r="A17" s="2">
        <v>14</v>
      </c>
      <c r="B17" s="2" t="s">
        <v>343</v>
      </c>
      <c r="C17" s="6" t="s">
        <v>876</v>
      </c>
      <c r="D17" s="2" t="s">
        <v>236</v>
      </c>
      <c r="E17" s="2" t="s">
        <v>260</v>
      </c>
      <c r="F17" s="2">
        <v>23</v>
      </c>
      <c r="G17" s="2" t="s">
        <v>879</v>
      </c>
      <c r="H17" s="2" t="s">
        <v>201</v>
      </c>
      <c r="I17" s="3"/>
      <c r="J17" s="2" t="s">
        <v>172</v>
      </c>
      <c r="K17" s="2"/>
      <c r="L17" s="2" t="s">
        <v>889</v>
      </c>
      <c r="M17" s="2"/>
      <c r="N17" s="2" t="s">
        <v>887</v>
      </c>
      <c r="O17" s="2"/>
      <c r="P17" s="2" t="s">
        <v>139</v>
      </c>
      <c r="Q17" s="8"/>
      <c r="R17" s="2" t="s">
        <v>896</v>
      </c>
      <c r="S17" s="2" t="s">
        <v>138</v>
      </c>
      <c r="T17" s="3" t="s">
        <v>901</v>
      </c>
      <c r="U17" s="2" t="s">
        <v>204</v>
      </c>
      <c r="V17" s="2" t="s">
        <v>205</v>
      </c>
      <c r="W17" s="2" t="s">
        <v>173</v>
      </c>
      <c r="X17" s="2" t="s">
        <v>300</v>
      </c>
      <c r="Y17" s="2" t="s">
        <v>139</v>
      </c>
      <c r="Z17" s="3"/>
      <c r="AA17" s="2" t="s">
        <v>266</v>
      </c>
      <c r="AB17" s="2" t="s">
        <v>208</v>
      </c>
      <c r="AC17" s="2" t="s">
        <v>240</v>
      </c>
      <c r="AD17" s="2" t="s">
        <v>209</v>
      </c>
      <c r="AE17" s="2" t="s">
        <v>345</v>
      </c>
      <c r="AF17" s="2" t="s">
        <v>291</v>
      </c>
      <c r="AG17" s="2" t="s">
        <v>640</v>
      </c>
      <c r="AH17" s="2" t="s">
        <v>281</v>
      </c>
      <c r="AI17" s="2"/>
      <c r="AJ17" s="2"/>
      <c r="AK17" s="2" t="s">
        <v>184</v>
      </c>
      <c r="AL17" s="2" t="s">
        <v>207</v>
      </c>
      <c r="AM17" s="2" t="s">
        <v>138</v>
      </c>
      <c r="AN17" s="3"/>
      <c r="AO17" s="2" t="s">
        <v>147</v>
      </c>
      <c r="AP17" s="2" t="s">
        <v>407</v>
      </c>
      <c r="AQ17" s="2" t="s">
        <v>911</v>
      </c>
      <c r="AR17" s="2" t="s">
        <v>913</v>
      </c>
      <c r="AS17" s="2" t="s">
        <v>916</v>
      </c>
      <c r="AT17" s="2" t="s">
        <v>918</v>
      </c>
      <c r="AU17" s="2"/>
      <c r="AV17" s="2" t="s">
        <v>215</v>
      </c>
      <c r="AW17" s="2" t="s">
        <v>346</v>
      </c>
      <c r="AX17" s="2" t="s">
        <v>346</v>
      </c>
      <c r="AY17" s="2" t="s">
        <v>346</v>
      </c>
      <c r="AZ17" s="2" t="s">
        <v>215</v>
      </c>
      <c r="BA17" s="3"/>
      <c r="BB17" s="3"/>
      <c r="BC17" s="2" t="s">
        <v>216</v>
      </c>
      <c r="BD17" s="2" t="s">
        <v>217</v>
      </c>
      <c r="BE17" s="2" t="s">
        <v>216</v>
      </c>
      <c r="BF17" s="2" t="s">
        <v>217</v>
      </c>
      <c r="BG17" s="2" t="s">
        <v>216</v>
      </c>
      <c r="BH17" s="3"/>
      <c r="BI17" s="3"/>
      <c r="BJ17" s="2" t="s">
        <v>138</v>
      </c>
      <c r="BK17" s="3"/>
      <c r="BL17" s="3"/>
      <c r="BM17" s="3"/>
      <c r="BN17" s="2"/>
      <c r="BO17" s="3"/>
      <c r="BP17" s="2"/>
      <c r="BQ17" s="2"/>
      <c r="BR17" s="3"/>
      <c r="BS17" s="2" t="s">
        <v>244</v>
      </c>
      <c r="BT17" s="2" t="s">
        <v>138</v>
      </c>
      <c r="BU17" s="2" t="s">
        <v>139</v>
      </c>
      <c r="BV17" s="3"/>
      <c r="BW17" s="2" t="s">
        <v>220</v>
      </c>
      <c r="BX17" s="2" t="s">
        <v>347</v>
      </c>
      <c r="BY17" s="2" t="s">
        <v>220</v>
      </c>
      <c r="BZ17" s="2" t="s">
        <v>220</v>
      </c>
      <c r="CA17" s="2" t="s">
        <v>220</v>
      </c>
      <c r="CB17" s="3"/>
      <c r="CC17" s="2" t="s">
        <v>269</v>
      </c>
      <c r="CD17" s="2" t="s">
        <v>222</v>
      </c>
      <c r="CE17" s="2" t="s">
        <v>138</v>
      </c>
      <c r="CF17" s="2" t="s">
        <v>153</v>
      </c>
      <c r="CG17" s="3"/>
      <c r="CH17" s="3"/>
      <c r="CI17" s="2" t="s">
        <v>154</v>
      </c>
      <c r="CJ17" s="2" t="s">
        <v>155</v>
      </c>
      <c r="CK17" s="2" t="s">
        <v>337</v>
      </c>
      <c r="CL17" s="2" t="s">
        <v>139</v>
      </c>
      <c r="CM17" s="2" t="s">
        <v>139</v>
      </c>
      <c r="CN17" s="2" t="s">
        <v>348</v>
      </c>
      <c r="CO17" s="2" t="s">
        <v>271</v>
      </c>
      <c r="CP17" s="2" t="s">
        <v>154</v>
      </c>
      <c r="CQ17" s="2" t="s">
        <v>138</v>
      </c>
      <c r="CR17" s="2" t="s">
        <v>138</v>
      </c>
      <c r="CS17" s="2" t="s">
        <v>139</v>
      </c>
      <c r="CT17" s="2" t="s">
        <v>186</v>
      </c>
      <c r="CU17" s="2"/>
      <c r="CV17" s="2"/>
      <c r="CW17" s="2" t="s">
        <v>186</v>
      </c>
      <c r="CX17" s="2"/>
      <c r="CY17" s="2"/>
      <c r="CZ17" s="2"/>
      <c r="DA17" s="2"/>
      <c r="DB17" s="2"/>
      <c r="DC17" s="2" t="s">
        <v>139</v>
      </c>
      <c r="DD17" s="2" t="s">
        <v>349</v>
      </c>
      <c r="DE17" s="2" t="s">
        <v>283</v>
      </c>
      <c r="DF17" s="2" t="s">
        <v>249</v>
      </c>
      <c r="DG17" s="2"/>
      <c r="DH17" s="2"/>
      <c r="DI17" s="2" t="s">
        <v>951</v>
      </c>
      <c r="DJ17" s="2"/>
      <c r="DK17" s="2" t="s">
        <v>139</v>
      </c>
      <c r="DL17" s="2" t="s">
        <v>139</v>
      </c>
      <c r="DM17" s="2" t="s">
        <v>139</v>
      </c>
      <c r="DN17" s="3"/>
      <c r="DO17" s="3"/>
      <c r="DP17" s="3"/>
      <c r="DQ17" s="2" t="s">
        <v>139</v>
      </c>
      <c r="DR17" s="3"/>
      <c r="DS17" s="2" t="s">
        <v>139</v>
      </c>
      <c r="DT17" s="2" t="s">
        <v>139</v>
      </c>
      <c r="DU17" s="2" t="s">
        <v>139</v>
      </c>
      <c r="DV17" s="2" t="s">
        <v>138</v>
      </c>
      <c r="DW17" s="2" t="s">
        <v>139</v>
      </c>
      <c r="DX17" s="2" t="s">
        <v>138</v>
      </c>
      <c r="DY17" s="2" t="s">
        <v>138</v>
      </c>
      <c r="DZ17" s="2" t="s">
        <v>139</v>
      </c>
      <c r="EA17" s="2" t="s">
        <v>138</v>
      </c>
      <c r="EB17" s="3"/>
      <c r="EC17" s="2" t="s">
        <v>138</v>
      </c>
      <c r="ED17" s="2" t="s">
        <v>139</v>
      </c>
      <c r="EE17" s="2" t="s">
        <v>138</v>
      </c>
      <c r="EF17" s="2" t="s">
        <v>138</v>
      </c>
      <c r="EG17" s="2" t="s">
        <v>138</v>
      </c>
      <c r="EH17" s="2" t="s">
        <v>138</v>
      </c>
      <c r="EI17" s="2" t="s">
        <v>138</v>
      </c>
      <c r="EJ17" s="2" t="s">
        <v>138</v>
      </c>
      <c r="EK17" s="2" t="s">
        <v>138</v>
      </c>
      <c r="EL17" s="2" t="s">
        <v>138</v>
      </c>
      <c r="EM17" s="3"/>
      <c r="EN17" s="3"/>
      <c r="EO17" s="2" t="s">
        <v>139</v>
      </c>
      <c r="EP17" s="2" t="s">
        <v>138</v>
      </c>
      <c r="EQ17" s="2" t="s">
        <v>139</v>
      </c>
      <c r="ER17" s="2" t="s">
        <v>138</v>
      </c>
      <c r="ES17" s="2" t="s">
        <v>138</v>
      </c>
      <c r="ET17" s="2" t="s">
        <v>138</v>
      </c>
      <c r="EU17" s="2" t="s">
        <v>138</v>
      </c>
      <c r="EV17" s="2" t="s">
        <v>138</v>
      </c>
      <c r="EW17" s="2" t="s">
        <v>138</v>
      </c>
      <c r="EX17" s="2" t="s">
        <v>138</v>
      </c>
      <c r="EY17" s="3"/>
      <c r="EZ17" s="2" t="s">
        <v>250</v>
      </c>
      <c r="FA17" s="2" t="s">
        <v>139</v>
      </c>
      <c r="FB17" s="2" t="s">
        <v>228</v>
      </c>
      <c r="FC17" s="2" t="s">
        <v>971</v>
      </c>
      <c r="FD17" s="2"/>
      <c r="FE17" s="2"/>
      <c r="FF17" s="2"/>
      <c r="FG17" s="2"/>
      <c r="FH17" s="2" t="s">
        <v>139</v>
      </c>
      <c r="FI17" s="2" t="s">
        <v>229</v>
      </c>
      <c r="FJ17" s="2" t="s">
        <v>350</v>
      </c>
      <c r="FK17" s="2" t="s">
        <v>975</v>
      </c>
      <c r="FL17" s="2" t="s">
        <v>978</v>
      </c>
      <c r="FM17" s="2" t="s">
        <v>980</v>
      </c>
      <c r="FN17" s="2"/>
      <c r="FO17" s="2" t="s">
        <v>984</v>
      </c>
      <c r="FP17" s="2"/>
      <c r="FQ17" s="2" t="s">
        <v>990</v>
      </c>
      <c r="FR17" s="2"/>
      <c r="FS17" s="2"/>
      <c r="FT17" s="2" t="s">
        <v>138</v>
      </c>
      <c r="FU17" s="2" t="s">
        <v>165</v>
      </c>
      <c r="FV17" s="2" t="s">
        <v>996</v>
      </c>
      <c r="FW17" s="2"/>
      <c r="FX17" s="2" t="s">
        <v>994</v>
      </c>
      <c r="FY17" s="2" t="s">
        <v>351</v>
      </c>
      <c r="FZ17" s="2" t="s">
        <v>352</v>
      </c>
      <c r="GA17" s="2" t="s">
        <v>353</v>
      </c>
    </row>
    <row r="18" spans="1:183" ht="12.75" hidden="1" x14ac:dyDescent="0.2">
      <c r="A18" s="2">
        <v>15</v>
      </c>
      <c r="B18" s="2" t="s">
        <v>355</v>
      </c>
      <c r="C18" s="6" t="s">
        <v>876</v>
      </c>
      <c r="D18" s="2" t="s">
        <v>183</v>
      </c>
      <c r="E18" s="2" t="s">
        <v>260</v>
      </c>
      <c r="F18" s="2">
        <v>25</v>
      </c>
      <c r="G18" s="2" t="s">
        <v>880</v>
      </c>
      <c r="H18" s="2" t="s">
        <v>201</v>
      </c>
      <c r="I18" s="2" t="s">
        <v>884</v>
      </c>
      <c r="J18" s="2" t="s">
        <v>172</v>
      </c>
      <c r="K18" s="2"/>
      <c r="L18" s="2" t="s">
        <v>889</v>
      </c>
      <c r="M18" s="2"/>
      <c r="N18" s="2" t="s">
        <v>887</v>
      </c>
      <c r="O18" s="2"/>
      <c r="P18" s="2" t="s">
        <v>139</v>
      </c>
      <c r="Q18" s="2" t="s">
        <v>357</v>
      </c>
      <c r="R18" s="2" t="s">
        <v>896</v>
      </c>
      <c r="S18" s="2" t="s">
        <v>138</v>
      </c>
      <c r="T18" s="3" t="s">
        <v>901</v>
      </c>
      <c r="U18" s="2" t="s">
        <v>204</v>
      </c>
      <c r="V18" s="2" t="s">
        <v>205</v>
      </c>
      <c r="W18" s="2" t="s">
        <v>173</v>
      </c>
      <c r="X18" s="2" t="s">
        <v>300</v>
      </c>
      <c r="Y18" s="2" t="s">
        <v>139</v>
      </c>
      <c r="Z18" s="3"/>
      <c r="AA18" s="2" t="s">
        <v>207</v>
      </c>
      <c r="AB18" s="2" t="s">
        <v>144</v>
      </c>
      <c r="AC18" s="2" t="s">
        <v>358</v>
      </c>
      <c r="AD18" s="2" t="s">
        <v>209</v>
      </c>
      <c r="AE18" s="2" t="s">
        <v>345</v>
      </c>
      <c r="AF18" s="2" t="s">
        <v>291</v>
      </c>
      <c r="AG18" s="2" t="s">
        <v>640</v>
      </c>
      <c r="AH18" s="2" t="s">
        <v>281</v>
      </c>
      <c r="AI18" s="2"/>
      <c r="AJ18" s="2"/>
      <c r="AK18" s="2" t="s">
        <v>359</v>
      </c>
      <c r="AL18" s="2" t="s">
        <v>360</v>
      </c>
      <c r="AM18" s="2" t="s">
        <v>138</v>
      </c>
      <c r="AN18" s="3"/>
      <c r="AO18" s="2" t="s">
        <v>147</v>
      </c>
      <c r="AP18" s="2" t="s">
        <v>407</v>
      </c>
      <c r="AQ18" s="2" t="s">
        <v>911</v>
      </c>
      <c r="AR18" s="2" t="s">
        <v>913</v>
      </c>
      <c r="AS18" s="2" t="s">
        <v>916</v>
      </c>
      <c r="AT18" s="2" t="s">
        <v>918</v>
      </c>
      <c r="AU18" s="2"/>
      <c r="AV18" s="2" t="s">
        <v>346</v>
      </c>
      <c r="AW18" s="2" t="s">
        <v>215</v>
      </c>
      <c r="AX18" s="2" t="s">
        <v>346</v>
      </c>
      <c r="AY18" s="2" t="s">
        <v>346</v>
      </c>
      <c r="AZ18" s="2" t="s">
        <v>148</v>
      </c>
      <c r="BA18" s="3"/>
      <c r="BB18" s="3"/>
      <c r="BC18" s="2" t="s">
        <v>216</v>
      </c>
      <c r="BD18" s="2" t="s">
        <v>216</v>
      </c>
      <c r="BE18" s="2" t="s">
        <v>268</v>
      </c>
      <c r="BF18" s="2" t="s">
        <v>216</v>
      </c>
      <c r="BG18" s="2" t="s">
        <v>268</v>
      </c>
      <c r="BH18" s="3"/>
      <c r="BI18" s="3"/>
      <c r="BJ18" s="2" t="s">
        <v>139</v>
      </c>
      <c r="BK18" s="2" t="s">
        <v>361</v>
      </c>
      <c r="BL18" s="2"/>
      <c r="BM18" s="2" t="s">
        <v>744</v>
      </c>
      <c r="BN18" s="2" t="s">
        <v>244</v>
      </c>
      <c r="BO18" s="2" t="s">
        <v>396</v>
      </c>
      <c r="BP18" s="2"/>
      <c r="BQ18" s="2"/>
      <c r="BR18" s="2"/>
      <c r="BS18" s="2" t="s">
        <v>219</v>
      </c>
      <c r="BT18" s="2" t="s">
        <v>139</v>
      </c>
      <c r="BU18" s="2" t="s">
        <v>138</v>
      </c>
      <c r="BV18" s="3"/>
      <c r="BW18" s="2" t="s">
        <v>347</v>
      </c>
      <c r="BX18" s="2" t="s">
        <v>347</v>
      </c>
      <c r="BY18" s="2" t="s">
        <v>347</v>
      </c>
      <c r="BZ18" s="2" t="s">
        <v>347</v>
      </c>
      <c r="CA18" s="2" t="s">
        <v>347</v>
      </c>
      <c r="CB18" s="3"/>
      <c r="CC18" s="2" t="s">
        <v>930</v>
      </c>
      <c r="CD18" s="2" t="s">
        <v>246</v>
      </c>
      <c r="CE18" s="2" t="s">
        <v>138</v>
      </c>
      <c r="CF18" s="2" t="s">
        <v>153</v>
      </c>
      <c r="CG18" s="3"/>
      <c r="CH18" s="3"/>
      <c r="CI18" s="2" t="s">
        <v>154</v>
      </c>
      <c r="CJ18" s="2" t="s">
        <v>223</v>
      </c>
      <c r="CK18" s="2" t="s">
        <v>270</v>
      </c>
      <c r="CL18" s="2" t="s">
        <v>139</v>
      </c>
      <c r="CM18" s="2" t="s">
        <v>139</v>
      </c>
      <c r="CN18" s="2" t="s">
        <v>157</v>
      </c>
      <c r="CO18" s="2" t="s">
        <v>363</v>
      </c>
      <c r="CP18" s="2" t="s">
        <v>154</v>
      </c>
      <c r="CQ18" s="2" t="s">
        <v>138</v>
      </c>
      <c r="CR18" s="2" t="s">
        <v>139</v>
      </c>
      <c r="CS18" s="2" t="s">
        <v>139</v>
      </c>
      <c r="CT18" s="2" t="s">
        <v>364</v>
      </c>
      <c r="CU18" s="2"/>
      <c r="CV18" s="2" t="s">
        <v>937</v>
      </c>
      <c r="CW18" s="2"/>
      <c r="CX18" s="2" t="s">
        <v>940</v>
      </c>
      <c r="CY18" s="2"/>
      <c r="CZ18" s="2"/>
      <c r="DA18" s="2"/>
      <c r="DB18" s="2"/>
      <c r="DC18" s="2" t="s">
        <v>139</v>
      </c>
      <c r="DD18" s="2" t="s">
        <v>302</v>
      </c>
      <c r="DE18" s="2" t="s">
        <v>283</v>
      </c>
      <c r="DF18" s="2" t="s">
        <v>249</v>
      </c>
      <c r="DG18" s="2"/>
      <c r="DH18" s="2"/>
      <c r="DI18" s="2" t="s">
        <v>951</v>
      </c>
      <c r="DJ18" s="2"/>
      <c r="DK18" s="2" t="s">
        <v>139</v>
      </c>
      <c r="DL18" s="2" t="s">
        <v>139</v>
      </c>
      <c r="DM18" s="2" t="s">
        <v>139</v>
      </c>
      <c r="DN18" s="3"/>
      <c r="DO18" s="3"/>
      <c r="DP18" s="2" t="s">
        <v>139</v>
      </c>
      <c r="DQ18" s="2" t="s">
        <v>139</v>
      </c>
      <c r="DR18" s="3"/>
      <c r="DS18" s="2" t="s">
        <v>139</v>
      </c>
      <c r="DT18" s="2" t="s">
        <v>139</v>
      </c>
      <c r="DU18" s="2" t="s">
        <v>139</v>
      </c>
      <c r="DV18" s="2" t="s">
        <v>139</v>
      </c>
      <c r="DW18" s="2" t="s">
        <v>139</v>
      </c>
      <c r="DX18" s="2" t="s">
        <v>138</v>
      </c>
      <c r="DY18" s="2" t="s">
        <v>138</v>
      </c>
      <c r="DZ18" s="2" t="s">
        <v>138</v>
      </c>
      <c r="EA18" s="2" t="s">
        <v>138</v>
      </c>
      <c r="EB18" s="2" t="s">
        <v>138</v>
      </c>
      <c r="EC18" s="2" t="s">
        <v>139</v>
      </c>
      <c r="ED18" s="2" t="s">
        <v>139</v>
      </c>
      <c r="EE18" s="2" t="s">
        <v>139</v>
      </c>
      <c r="EF18" s="2" t="s">
        <v>139</v>
      </c>
      <c r="EG18" s="2" t="s">
        <v>139</v>
      </c>
      <c r="EH18" s="2" t="s">
        <v>139</v>
      </c>
      <c r="EI18" s="2" t="s">
        <v>139</v>
      </c>
      <c r="EJ18" s="2" t="s">
        <v>138</v>
      </c>
      <c r="EK18" s="2" t="s">
        <v>138</v>
      </c>
      <c r="EL18" s="2" t="s">
        <v>138</v>
      </c>
      <c r="EM18" s="3"/>
      <c r="EN18" s="3"/>
      <c r="EO18" s="2" t="s">
        <v>139</v>
      </c>
      <c r="EP18" s="2" t="s">
        <v>139</v>
      </c>
      <c r="EQ18" s="2" t="s">
        <v>139</v>
      </c>
      <c r="ER18" s="2" t="s">
        <v>139</v>
      </c>
      <c r="ES18" s="2" t="s">
        <v>139</v>
      </c>
      <c r="ET18" s="2" t="s">
        <v>139</v>
      </c>
      <c r="EU18" s="2" t="s">
        <v>139</v>
      </c>
      <c r="EV18" s="2" t="s">
        <v>139</v>
      </c>
      <c r="EW18" s="2" t="s">
        <v>138</v>
      </c>
      <c r="EX18" s="2" t="s">
        <v>138</v>
      </c>
      <c r="EY18" s="2" t="s">
        <v>138</v>
      </c>
      <c r="EZ18" s="2" t="s">
        <v>365</v>
      </c>
      <c r="FA18" s="2" t="s">
        <v>139</v>
      </c>
      <c r="FB18" s="2" t="s">
        <v>228</v>
      </c>
      <c r="FC18" s="2" t="s">
        <v>971</v>
      </c>
      <c r="FD18" s="2"/>
      <c r="FE18" s="2"/>
      <c r="FF18" s="2"/>
      <c r="FG18" s="2"/>
      <c r="FH18" s="2" t="s">
        <v>139</v>
      </c>
      <c r="FI18" s="2" t="s">
        <v>366</v>
      </c>
      <c r="FJ18" s="2" t="s">
        <v>284</v>
      </c>
      <c r="FK18" s="2" t="s">
        <v>975</v>
      </c>
      <c r="FL18" s="2" t="s">
        <v>978</v>
      </c>
      <c r="FM18" s="2" t="s">
        <v>980</v>
      </c>
      <c r="FN18" s="2" t="s">
        <v>981</v>
      </c>
      <c r="FO18" s="2"/>
      <c r="FP18" s="2" t="s">
        <v>986</v>
      </c>
      <c r="FQ18" s="2" t="s">
        <v>990</v>
      </c>
      <c r="FR18" s="2"/>
      <c r="FS18" s="2" t="s">
        <v>993</v>
      </c>
      <c r="FT18" s="2" t="s">
        <v>139</v>
      </c>
      <c r="FU18" s="2" t="s">
        <v>367</v>
      </c>
      <c r="FV18" s="2"/>
      <c r="FW18" s="2" t="s">
        <v>367</v>
      </c>
      <c r="FX18" s="2"/>
      <c r="FY18" s="2" t="s">
        <v>368</v>
      </c>
      <c r="FZ18" s="2" t="s">
        <v>369</v>
      </c>
      <c r="GA18" s="2" t="s">
        <v>370</v>
      </c>
    </row>
    <row r="19" spans="1:183" ht="12.75" hidden="1" x14ac:dyDescent="0.2">
      <c r="A19" s="2">
        <v>16</v>
      </c>
      <c r="B19" s="2" t="s">
        <v>372</v>
      </c>
      <c r="C19" s="6" t="s">
        <v>876</v>
      </c>
      <c r="D19" s="2" t="s">
        <v>236</v>
      </c>
      <c r="E19" s="2" t="s">
        <v>135</v>
      </c>
      <c r="F19" s="2">
        <v>16</v>
      </c>
      <c r="G19" s="2" t="s">
        <v>878</v>
      </c>
      <c r="H19" s="2" t="s">
        <v>201</v>
      </c>
      <c r="I19" s="2" t="s">
        <v>884</v>
      </c>
      <c r="J19" s="2" t="s">
        <v>137</v>
      </c>
      <c r="K19" s="2"/>
      <c r="L19" s="2" t="s">
        <v>889</v>
      </c>
      <c r="M19" s="2"/>
      <c r="N19" s="2"/>
      <c r="O19" s="2"/>
      <c r="P19" s="2" t="s">
        <v>138</v>
      </c>
      <c r="Q19" s="3"/>
      <c r="R19" s="2" t="s">
        <v>896</v>
      </c>
      <c r="S19" s="2" t="s">
        <v>139</v>
      </c>
      <c r="T19" s="2" t="s">
        <v>140</v>
      </c>
      <c r="U19" s="9" t="s">
        <v>204</v>
      </c>
      <c r="V19" s="2" t="s">
        <v>205</v>
      </c>
      <c r="W19" s="2" t="s">
        <v>173</v>
      </c>
      <c r="X19" s="2" t="s">
        <v>300</v>
      </c>
      <c r="Y19" s="2" t="s">
        <v>139</v>
      </c>
      <c r="Z19" s="3"/>
      <c r="AA19" s="2" t="s">
        <v>266</v>
      </c>
      <c r="AB19" s="2" t="s">
        <v>279</v>
      </c>
      <c r="AC19" s="2" t="s">
        <v>240</v>
      </c>
      <c r="AD19" s="2" t="s">
        <v>209</v>
      </c>
      <c r="AE19" s="2" t="s">
        <v>345</v>
      </c>
      <c r="AF19" s="2" t="s">
        <v>291</v>
      </c>
      <c r="AG19" s="2" t="s">
        <v>640</v>
      </c>
      <c r="AH19" s="2" t="s">
        <v>281</v>
      </c>
      <c r="AI19" s="2"/>
      <c r="AJ19" s="2"/>
      <c r="AK19" s="2" t="s">
        <v>211</v>
      </c>
      <c r="AL19" s="2" t="s">
        <v>266</v>
      </c>
      <c r="AM19" s="2" t="s">
        <v>138</v>
      </c>
      <c r="AN19" s="3"/>
      <c r="AO19" s="2" t="s">
        <v>147</v>
      </c>
      <c r="AP19" s="2" t="s">
        <v>407</v>
      </c>
      <c r="AQ19" s="2" t="s">
        <v>911</v>
      </c>
      <c r="AR19" s="2" t="s">
        <v>913</v>
      </c>
      <c r="AS19" s="2" t="s">
        <v>916</v>
      </c>
      <c r="AT19" s="2" t="s">
        <v>918</v>
      </c>
      <c r="AU19" s="2"/>
      <c r="AV19" s="2" t="s">
        <v>214</v>
      </c>
      <c r="AW19" s="2" t="s">
        <v>214</v>
      </c>
      <c r="AX19" s="2" t="s">
        <v>214</v>
      </c>
      <c r="AY19" s="2" t="s">
        <v>175</v>
      </c>
      <c r="AZ19" s="2" t="s">
        <v>214</v>
      </c>
      <c r="BA19" s="3"/>
      <c r="BB19" s="3"/>
      <c r="BC19" s="2" t="s">
        <v>216</v>
      </c>
      <c r="BD19" s="2" t="s">
        <v>216</v>
      </c>
      <c r="BE19" s="3"/>
      <c r="BF19" s="2" t="s">
        <v>268</v>
      </c>
      <c r="BG19" s="2" t="s">
        <v>217</v>
      </c>
      <c r="BH19" s="3"/>
      <c r="BI19" s="3"/>
      <c r="BJ19" s="2" t="s">
        <v>138</v>
      </c>
      <c r="BK19" s="9" t="s">
        <v>149</v>
      </c>
      <c r="BL19" s="2" t="s">
        <v>709</v>
      </c>
      <c r="BM19" s="2" t="s">
        <v>744</v>
      </c>
      <c r="BN19" s="2" t="s">
        <v>244</v>
      </c>
      <c r="BO19" s="2" t="s">
        <v>396</v>
      </c>
      <c r="BP19" s="2" t="s">
        <v>926</v>
      </c>
      <c r="BQ19" s="2" t="s">
        <v>421</v>
      </c>
      <c r="BR19" s="2"/>
      <c r="BS19" s="2" t="s">
        <v>244</v>
      </c>
      <c r="BT19" s="2" t="s">
        <v>139</v>
      </c>
      <c r="BU19" s="2" t="s">
        <v>138</v>
      </c>
      <c r="BV19" s="3"/>
      <c r="BW19" s="2" t="s">
        <v>220</v>
      </c>
      <c r="BX19" s="2" t="s">
        <v>220</v>
      </c>
      <c r="BY19" s="2" t="s">
        <v>220</v>
      </c>
      <c r="BZ19" s="2" t="s">
        <v>220</v>
      </c>
      <c r="CA19" s="2" t="s">
        <v>220</v>
      </c>
      <c r="CB19" s="3"/>
      <c r="CC19" s="2" t="s">
        <v>221</v>
      </c>
      <c r="CD19" s="2" t="s">
        <v>246</v>
      </c>
      <c r="CE19" s="2" t="s">
        <v>138</v>
      </c>
      <c r="CF19" s="2" t="s">
        <v>153</v>
      </c>
      <c r="CG19" s="3"/>
      <c r="CH19" s="9" t="s">
        <v>375</v>
      </c>
      <c r="CI19" s="2" t="s">
        <v>154</v>
      </c>
      <c r="CJ19" s="2" t="s">
        <v>155</v>
      </c>
      <c r="CK19" s="2" t="s">
        <v>156</v>
      </c>
      <c r="CL19" s="2" t="s">
        <v>139</v>
      </c>
      <c r="CM19" s="2" t="s">
        <v>139</v>
      </c>
      <c r="CN19" s="2" t="s">
        <v>157</v>
      </c>
      <c r="CO19" s="2" t="s">
        <v>271</v>
      </c>
      <c r="CP19" s="2" t="s">
        <v>154</v>
      </c>
      <c r="CQ19" s="2" t="s">
        <v>139</v>
      </c>
      <c r="CR19" s="2" t="s">
        <v>139</v>
      </c>
      <c r="CS19" s="2" t="s">
        <v>139</v>
      </c>
      <c r="CT19" s="2" t="s">
        <v>247</v>
      </c>
      <c r="CU19" s="2"/>
      <c r="CV19" s="2"/>
      <c r="CW19" s="2" t="s">
        <v>186</v>
      </c>
      <c r="CX19" s="2" t="s">
        <v>940</v>
      </c>
      <c r="CY19" s="2"/>
      <c r="CZ19" s="2"/>
      <c r="DA19" s="2"/>
      <c r="DB19" s="2"/>
      <c r="DC19" s="2" t="s">
        <v>139</v>
      </c>
      <c r="DD19" s="2" t="s">
        <v>302</v>
      </c>
      <c r="DE19" s="2" t="s">
        <v>376</v>
      </c>
      <c r="DF19" s="2" t="s">
        <v>249</v>
      </c>
      <c r="DG19" s="2"/>
      <c r="DH19" s="2" t="s">
        <v>949</v>
      </c>
      <c r="DI19" s="2" t="s">
        <v>951</v>
      </c>
      <c r="DJ19" s="2"/>
      <c r="DK19" s="2" t="s">
        <v>139</v>
      </c>
      <c r="DL19" s="3"/>
      <c r="DM19" s="2" t="s">
        <v>139</v>
      </c>
      <c r="DN19" s="3"/>
      <c r="DO19" s="3"/>
      <c r="DP19" s="2" t="s">
        <v>139</v>
      </c>
      <c r="DQ19" s="2" t="s">
        <v>139</v>
      </c>
      <c r="DR19" s="3"/>
      <c r="DS19" s="2" t="s">
        <v>138</v>
      </c>
      <c r="DT19" s="2" t="s">
        <v>138</v>
      </c>
      <c r="DU19" s="2" t="s">
        <v>138</v>
      </c>
      <c r="DV19" s="2" t="s">
        <v>138</v>
      </c>
      <c r="DW19" s="2" t="s">
        <v>138</v>
      </c>
      <c r="DX19" s="2" t="s">
        <v>139</v>
      </c>
      <c r="DY19" s="2" t="s">
        <v>138</v>
      </c>
      <c r="DZ19" s="2" t="s">
        <v>138</v>
      </c>
      <c r="EA19" s="2" t="s">
        <v>139</v>
      </c>
      <c r="EB19" s="2" t="s">
        <v>139</v>
      </c>
      <c r="EC19" s="2" t="s">
        <v>139</v>
      </c>
      <c r="ED19" s="2" t="s">
        <v>139</v>
      </c>
      <c r="EE19" s="2" t="s">
        <v>139</v>
      </c>
      <c r="EF19" s="3"/>
      <c r="EG19" s="2" t="s">
        <v>138</v>
      </c>
      <c r="EH19" s="2" t="s">
        <v>138</v>
      </c>
      <c r="EI19" s="2" t="s">
        <v>139</v>
      </c>
      <c r="EJ19" s="2" t="s">
        <v>138</v>
      </c>
      <c r="EK19" s="2" t="s">
        <v>139</v>
      </c>
      <c r="EL19" s="2" t="s">
        <v>138</v>
      </c>
      <c r="EM19" s="3"/>
      <c r="EN19" s="3"/>
      <c r="EO19" s="2" t="s">
        <v>139</v>
      </c>
      <c r="EP19" s="2" t="s">
        <v>139</v>
      </c>
      <c r="EQ19" s="2" t="s">
        <v>139</v>
      </c>
      <c r="ER19" s="2" t="s">
        <v>139</v>
      </c>
      <c r="ES19" s="2" t="s">
        <v>139</v>
      </c>
      <c r="ET19" s="2" t="s">
        <v>138</v>
      </c>
      <c r="EU19" s="2" t="s">
        <v>138</v>
      </c>
      <c r="EV19" s="2" t="s">
        <v>138</v>
      </c>
      <c r="EW19" s="2" t="s">
        <v>139</v>
      </c>
      <c r="EX19" s="2" t="s">
        <v>139</v>
      </c>
      <c r="EY19" s="3"/>
      <c r="EZ19" s="2" t="s">
        <v>250</v>
      </c>
      <c r="FA19" s="2" t="s">
        <v>138</v>
      </c>
      <c r="FB19" s="2" t="s">
        <v>228</v>
      </c>
      <c r="FC19" s="2" t="s">
        <v>971</v>
      </c>
      <c r="FD19" s="2"/>
      <c r="FE19" s="2"/>
      <c r="FF19" s="2"/>
      <c r="FG19" s="2"/>
      <c r="FH19" s="2" t="s">
        <v>139</v>
      </c>
      <c r="FI19" s="2" t="s">
        <v>304</v>
      </c>
      <c r="FJ19" s="2" t="s">
        <v>377</v>
      </c>
      <c r="FK19" s="2" t="s">
        <v>975</v>
      </c>
      <c r="FL19" s="2" t="s">
        <v>978</v>
      </c>
      <c r="FM19" s="2" t="s">
        <v>980</v>
      </c>
      <c r="FN19" s="2" t="s">
        <v>981</v>
      </c>
      <c r="FO19" s="2" t="s">
        <v>984</v>
      </c>
      <c r="FP19" s="2" t="s">
        <v>986</v>
      </c>
      <c r="FQ19" s="2" t="s">
        <v>990</v>
      </c>
      <c r="FR19" s="2" t="s">
        <v>991</v>
      </c>
      <c r="FS19" s="2" t="s">
        <v>993</v>
      </c>
      <c r="FT19" s="2" t="s">
        <v>138</v>
      </c>
      <c r="FU19" s="3"/>
      <c r="FV19" s="3"/>
      <c r="FW19" s="3"/>
      <c r="FX19" s="3"/>
      <c r="FY19" s="2" t="s">
        <v>378</v>
      </c>
      <c r="FZ19" s="2" t="s">
        <v>379</v>
      </c>
      <c r="GA19" s="2" t="s">
        <v>380</v>
      </c>
    </row>
    <row r="20" spans="1:183" ht="12.75" hidden="1" x14ac:dyDescent="0.2">
      <c r="A20" s="2">
        <v>17</v>
      </c>
      <c r="B20" s="2" t="s">
        <v>382</v>
      </c>
      <c r="C20" s="6" t="s">
        <v>875</v>
      </c>
      <c r="D20" s="2" t="s">
        <v>183</v>
      </c>
      <c r="E20" s="2" t="s">
        <v>135</v>
      </c>
      <c r="F20" s="2">
        <v>12</v>
      </c>
      <c r="G20" s="2" t="s">
        <v>877</v>
      </c>
      <c r="H20" s="2" t="s">
        <v>201</v>
      </c>
      <c r="I20" s="2" t="s">
        <v>884</v>
      </c>
      <c r="J20" s="3"/>
      <c r="K20" s="3"/>
      <c r="L20" s="3"/>
      <c r="M20" s="3"/>
      <c r="N20" s="3"/>
      <c r="O20" s="3"/>
      <c r="P20" s="2" t="s">
        <v>138</v>
      </c>
      <c r="Q20" s="3"/>
      <c r="R20" s="3"/>
      <c r="S20" s="2" t="s">
        <v>139</v>
      </c>
      <c r="T20" s="2" t="s">
        <v>899</v>
      </c>
      <c r="U20" s="9" t="s">
        <v>204</v>
      </c>
      <c r="V20" s="2" t="s">
        <v>205</v>
      </c>
      <c r="W20" s="2" t="s">
        <v>173</v>
      </c>
      <c r="X20" s="2" t="s">
        <v>300</v>
      </c>
      <c r="Y20" s="2" t="s">
        <v>138</v>
      </c>
      <c r="Z20" s="8" t="s">
        <v>900</v>
      </c>
      <c r="AA20" s="2" t="s">
        <v>385</v>
      </c>
      <c r="AB20" s="2" t="s">
        <v>240</v>
      </c>
      <c r="AC20" s="2" t="s">
        <v>240</v>
      </c>
      <c r="AD20" s="2" t="s">
        <v>280</v>
      </c>
      <c r="AE20" s="2" t="s">
        <v>291</v>
      </c>
      <c r="AF20" s="2" t="s">
        <v>291</v>
      </c>
      <c r="AG20" s="2"/>
      <c r="AH20" s="2"/>
      <c r="AI20" s="2"/>
      <c r="AJ20" s="2"/>
      <c r="AK20" s="2" t="s">
        <v>211</v>
      </c>
      <c r="AL20" s="2" t="s">
        <v>360</v>
      </c>
      <c r="AM20" s="2" t="s">
        <v>138</v>
      </c>
      <c r="AN20" s="9" t="s">
        <v>241</v>
      </c>
      <c r="AO20" s="2" t="s">
        <v>386</v>
      </c>
      <c r="AP20" s="2" t="s">
        <v>407</v>
      </c>
      <c r="AQ20" s="2"/>
      <c r="AR20" s="2" t="s">
        <v>913</v>
      </c>
      <c r="AS20" s="2" t="s">
        <v>916</v>
      </c>
      <c r="AT20" s="2"/>
      <c r="AU20" s="2"/>
      <c r="AV20" s="2" t="s">
        <v>148</v>
      </c>
      <c r="AW20" s="3"/>
      <c r="AX20" s="2" t="s">
        <v>175</v>
      </c>
      <c r="AY20" s="3"/>
      <c r="AZ20" s="3"/>
      <c r="BA20" s="3"/>
      <c r="BB20" s="3"/>
      <c r="BC20" s="2" t="s">
        <v>216</v>
      </c>
      <c r="BD20" s="2" t="s">
        <v>268</v>
      </c>
      <c r="BE20" s="2" t="s">
        <v>242</v>
      </c>
      <c r="BF20" s="3"/>
      <c r="BG20" s="3"/>
      <c r="BH20" s="3"/>
      <c r="BI20" s="3"/>
      <c r="BJ20" s="2" t="s">
        <v>139</v>
      </c>
      <c r="BK20" s="2" t="s">
        <v>335</v>
      </c>
      <c r="BL20" s="2"/>
      <c r="BM20" s="2"/>
      <c r="BN20" s="2" t="s">
        <v>244</v>
      </c>
      <c r="BO20" s="2" t="s">
        <v>396</v>
      </c>
      <c r="BP20" s="2"/>
      <c r="BQ20" s="2"/>
      <c r="BR20" s="2"/>
      <c r="BS20" s="2" t="s">
        <v>244</v>
      </c>
      <c r="BT20" s="2" t="s">
        <v>139</v>
      </c>
      <c r="BU20" s="2" t="s">
        <v>138</v>
      </c>
      <c r="BV20" s="3"/>
      <c r="BW20" s="2" t="s">
        <v>347</v>
      </c>
      <c r="BX20" s="2" t="s">
        <v>347</v>
      </c>
      <c r="BY20" s="2" t="s">
        <v>347</v>
      </c>
      <c r="BZ20" s="2" t="s">
        <v>347</v>
      </c>
      <c r="CA20" s="2" t="s">
        <v>347</v>
      </c>
      <c r="CB20" s="3"/>
      <c r="CC20" s="2" t="s">
        <v>221</v>
      </c>
      <c r="CD20" s="2" t="s">
        <v>246</v>
      </c>
      <c r="CE20" s="2" t="s">
        <v>138</v>
      </c>
      <c r="CF20" s="2" t="s">
        <v>153</v>
      </c>
      <c r="CG20" s="3"/>
      <c r="CH20" s="3"/>
      <c r="CI20" s="2" t="s">
        <v>154</v>
      </c>
      <c r="CJ20" s="2" t="s">
        <v>223</v>
      </c>
      <c r="CK20" s="2" t="s">
        <v>337</v>
      </c>
      <c r="CL20" s="2" t="s">
        <v>138</v>
      </c>
      <c r="CM20" s="2" t="s">
        <v>138</v>
      </c>
      <c r="CN20" s="3"/>
      <c r="CO20" s="2" t="s">
        <v>282</v>
      </c>
      <c r="CP20" s="2" t="s">
        <v>154</v>
      </c>
      <c r="CQ20" s="2" t="s">
        <v>138</v>
      </c>
      <c r="CR20" s="2" t="s">
        <v>139</v>
      </c>
      <c r="CS20" s="2" t="s">
        <v>138</v>
      </c>
      <c r="CT20" s="2" t="s">
        <v>186</v>
      </c>
      <c r="CU20" s="2"/>
      <c r="CV20" s="2"/>
      <c r="CW20" s="2" t="s">
        <v>186</v>
      </c>
      <c r="CX20" s="2"/>
      <c r="CY20" s="2"/>
      <c r="CZ20" s="2"/>
      <c r="DA20" s="2"/>
      <c r="DB20" s="2"/>
      <c r="DC20" s="2" t="s">
        <v>139</v>
      </c>
      <c r="DD20" s="2" t="s">
        <v>160</v>
      </c>
      <c r="DE20" s="2" t="s">
        <v>249</v>
      </c>
      <c r="DF20" s="2" t="s">
        <v>249</v>
      </c>
      <c r="DG20" s="2"/>
      <c r="DH20" s="2"/>
      <c r="DI20" s="2"/>
      <c r="DJ20" s="2"/>
      <c r="DK20" s="2" t="s">
        <v>139</v>
      </c>
      <c r="DL20" s="3"/>
      <c r="DM20" s="2" t="s">
        <v>139</v>
      </c>
      <c r="DN20" s="2" t="s">
        <v>139</v>
      </c>
      <c r="DO20" s="2" t="s">
        <v>139</v>
      </c>
      <c r="DP20" s="2" t="s">
        <v>139</v>
      </c>
      <c r="DQ20" s="2" t="s">
        <v>139</v>
      </c>
      <c r="DR20" s="3"/>
      <c r="DS20" s="2" t="s">
        <v>139</v>
      </c>
      <c r="DT20" s="2" t="s">
        <v>139</v>
      </c>
      <c r="DU20" s="2" t="s">
        <v>138</v>
      </c>
      <c r="DV20" s="2" t="s">
        <v>139</v>
      </c>
      <c r="DW20" s="2" t="s">
        <v>138</v>
      </c>
      <c r="DX20" s="2" t="s">
        <v>139</v>
      </c>
      <c r="DY20" s="2" t="s">
        <v>139</v>
      </c>
      <c r="DZ20" s="2" t="s">
        <v>139</v>
      </c>
      <c r="EA20" s="2" t="s">
        <v>139</v>
      </c>
      <c r="EB20" s="2" t="s">
        <v>139</v>
      </c>
      <c r="EC20" s="2" t="s">
        <v>138</v>
      </c>
      <c r="ED20" s="2" t="s">
        <v>139</v>
      </c>
      <c r="EE20" s="2" t="s">
        <v>138</v>
      </c>
      <c r="EF20" s="2" t="s">
        <v>138</v>
      </c>
      <c r="EG20" s="2" t="s">
        <v>138</v>
      </c>
      <c r="EH20" s="2" t="s">
        <v>138</v>
      </c>
      <c r="EI20" s="2" t="s">
        <v>138</v>
      </c>
      <c r="EJ20" s="2" t="s">
        <v>138</v>
      </c>
      <c r="EK20" s="2" t="s">
        <v>138</v>
      </c>
      <c r="EL20" s="2" t="s">
        <v>138</v>
      </c>
      <c r="EM20" s="3"/>
      <c r="EN20" s="3"/>
      <c r="EO20" s="2" t="s">
        <v>139</v>
      </c>
      <c r="EP20" s="2" t="s">
        <v>139</v>
      </c>
      <c r="EQ20" s="2" t="s">
        <v>139</v>
      </c>
      <c r="ER20" s="2" t="s">
        <v>139</v>
      </c>
      <c r="ES20" s="2" t="s">
        <v>139</v>
      </c>
      <c r="ET20" s="2" t="s">
        <v>138</v>
      </c>
      <c r="EU20" s="2" t="s">
        <v>138</v>
      </c>
      <c r="EV20" s="2" t="s">
        <v>138</v>
      </c>
      <c r="EW20" s="2" t="s">
        <v>138</v>
      </c>
      <c r="EX20" s="2" t="s">
        <v>138</v>
      </c>
      <c r="EY20" s="2" t="s">
        <v>138</v>
      </c>
      <c r="EZ20" s="2" t="s">
        <v>163</v>
      </c>
      <c r="FA20" s="2" t="s">
        <v>138</v>
      </c>
      <c r="FB20" s="3"/>
      <c r="FC20" s="3"/>
      <c r="FD20" s="3"/>
      <c r="FE20" s="3"/>
      <c r="FF20" s="3"/>
      <c r="FG20" s="3"/>
      <c r="FH20" s="2" t="s">
        <v>139</v>
      </c>
      <c r="FI20" s="2" t="s">
        <v>251</v>
      </c>
      <c r="FJ20" s="2" t="s">
        <v>338</v>
      </c>
      <c r="FK20" s="2" t="s">
        <v>975</v>
      </c>
      <c r="FL20" s="2" t="s">
        <v>978</v>
      </c>
      <c r="FM20" s="2" t="s">
        <v>980</v>
      </c>
      <c r="FN20" s="2" t="s">
        <v>981</v>
      </c>
      <c r="FO20" s="2"/>
      <c r="FP20" s="2" t="s">
        <v>986</v>
      </c>
      <c r="FQ20" s="2" t="s">
        <v>990</v>
      </c>
      <c r="FR20" s="2"/>
      <c r="FS20" s="2"/>
      <c r="FT20" s="2" t="s">
        <v>138</v>
      </c>
      <c r="FU20" s="2" t="s">
        <v>253</v>
      </c>
      <c r="FV20" s="2"/>
      <c r="FW20" s="2"/>
      <c r="FX20" s="2" t="s">
        <v>994</v>
      </c>
      <c r="FY20" s="2" t="s">
        <v>387</v>
      </c>
      <c r="FZ20" s="2" t="s">
        <v>388</v>
      </c>
      <c r="GA20" s="2" t="s">
        <v>389</v>
      </c>
    </row>
    <row r="21" spans="1:183" ht="12.75" hidden="1" x14ac:dyDescent="0.2">
      <c r="A21" s="2">
        <v>18</v>
      </c>
      <c r="B21" s="2" t="s">
        <v>391</v>
      </c>
      <c r="C21" s="6" t="s">
        <v>876</v>
      </c>
      <c r="D21" s="2" t="s">
        <v>236</v>
      </c>
      <c r="E21" s="2" t="s">
        <v>135</v>
      </c>
      <c r="F21" s="2">
        <v>2</v>
      </c>
      <c r="G21" s="2" t="s">
        <v>877</v>
      </c>
      <c r="H21" s="2" t="s">
        <v>393</v>
      </c>
      <c r="I21" s="2" t="s">
        <v>885</v>
      </c>
      <c r="J21" s="2" t="s">
        <v>172</v>
      </c>
      <c r="K21" s="2"/>
      <c r="L21" s="2" t="s">
        <v>889</v>
      </c>
      <c r="M21" s="2"/>
      <c r="N21" s="2" t="s">
        <v>887</v>
      </c>
      <c r="O21" s="2"/>
      <c r="P21" s="2" t="s">
        <v>138</v>
      </c>
      <c r="Q21" s="3"/>
      <c r="R21" s="2" t="s">
        <v>896</v>
      </c>
      <c r="S21" s="2" t="s">
        <v>138</v>
      </c>
      <c r="T21" s="3" t="s">
        <v>901</v>
      </c>
      <c r="U21" s="2" t="s">
        <v>238</v>
      </c>
      <c r="V21" s="2" t="s">
        <v>205</v>
      </c>
      <c r="W21" s="2" t="s">
        <v>173</v>
      </c>
      <c r="X21" s="2" t="s">
        <v>140</v>
      </c>
      <c r="Y21" s="2" t="s">
        <v>139</v>
      </c>
      <c r="Z21" s="2" t="s">
        <v>394</v>
      </c>
      <c r="AA21" s="2" t="s">
        <v>266</v>
      </c>
      <c r="AB21" s="2" t="s">
        <v>279</v>
      </c>
      <c r="AC21" s="2" t="s">
        <v>208</v>
      </c>
      <c r="AD21" s="2" t="s">
        <v>280</v>
      </c>
      <c r="AE21" s="2" t="s">
        <v>291</v>
      </c>
      <c r="AF21" s="2" t="s">
        <v>291</v>
      </c>
      <c r="AG21" s="2"/>
      <c r="AH21" s="2"/>
      <c r="AI21" s="2"/>
      <c r="AJ21" s="2"/>
      <c r="AK21" s="2" t="s">
        <v>211</v>
      </c>
      <c r="AL21" s="2" t="s">
        <v>266</v>
      </c>
      <c r="AM21" s="2" t="s">
        <v>138</v>
      </c>
      <c r="AN21" s="3"/>
      <c r="AO21" s="2" t="s">
        <v>395</v>
      </c>
      <c r="AP21" s="2"/>
      <c r="AQ21" s="2" t="s">
        <v>911</v>
      </c>
      <c r="AR21" s="2" t="s">
        <v>913</v>
      </c>
      <c r="AS21" s="2"/>
      <c r="AT21" s="2"/>
      <c r="AU21" s="2"/>
      <c r="AV21" s="3"/>
      <c r="AW21" s="3"/>
      <c r="AX21" s="2" t="s">
        <v>215</v>
      </c>
      <c r="AY21" s="2" t="s">
        <v>148</v>
      </c>
      <c r="AZ21" s="3"/>
      <c r="BA21" s="3"/>
      <c r="BB21" s="3"/>
      <c r="BC21" s="3"/>
      <c r="BD21" s="2" t="s">
        <v>217</v>
      </c>
      <c r="BE21" s="2" t="s">
        <v>321</v>
      </c>
      <c r="BF21" s="3"/>
      <c r="BG21" s="3"/>
      <c r="BH21" s="3"/>
      <c r="BI21" s="3"/>
      <c r="BJ21" s="2" t="s">
        <v>139</v>
      </c>
      <c r="BK21" s="2" t="s">
        <v>361</v>
      </c>
      <c r="BL21" s="2"/>
      <c r="BM21" s="2" t="s">
        <v>744</v>
      </c>
      <c r="BN21" s="2" t="s">
        <v>244</v>
      </c>
      <c r="BO21" s="2" t="s">
        <v>396</v>
      </c>
      <c r="BP21" s="2"/>
      <c r="BQ21" s="2"/>
      <c r="BR21" s="2"/>
      <c r="BS21" s="2" t="s">
        <v>396</v>
      </c>
      <c r="BT21" s="2" t="s">
        <v>139</v>
      </c>
      <c r="BU21" s="2" t="s">
        <v>138</v>
      </c>
      <c r="BV21" s="3"/>
      <c r="BW21" s="3"/>
      <c r="BX21" s="2" t="s">
        <v>220</v>
      </c>
      <c r="BY21" s="3"/>
      <c r="BZ21" s="2" t="s">
        <v>347</v>
      </c>
      <c r="CA21" s="3"/>
      <c r="CB21" s="3"/>
      <c r="CC21" s="2" t="s">
        <v>221</v>
      </c>
      <c r="CD21" s="2" t="s">
        <v>324</v>
      </c>
      <c r="CE21" s="2" t="s">
        <v>138</v>
      </c>
      <c r="CF21" s="2" t="s">
        <v>153</v>
      </c>
      <c r="CG21" s="3"/>
      <c r="CH21" s="3"/>
      <c r="CI21" s="2" t="s">
        <v>154</v>
      </c>
      <c r="CJ21" s="2" t="s">
        <v>155</v>
      </c>
      <c r="CK21" s="2" t="s">
        <v>270</v>
      </c>
      <c r="CL21" s="2" t="s">
        <v>139</v>
      </c>
      <c r="CM21" s="2" t="s">
        <v>139</v>
      </c>
      <c r="CN21" s="2" t="s">
        <v>224</v>
      </c>
      <c r="CO21" s="2" t="s">
        <v>282</v>
      </c>
      <c r="CP21" s="2" t="s">
        <v>154</v>
      </c>
      <c r="CQ21" s="2" t="s">
        <v>138</v>
      </c>
      <c r="CR21" s="2" t="s">
        <v>138</v>
      </c>
      <c r="CS21" s="2" t="s">
        <v>138</v>
      </c>
      <c r="CT21" s="2" t="s">
        <v>397</v>
      </c>
      <c r="CU21" s="2"/>
      <c r="CV21" s="2" t="s">
        <v>937</v>
      </c>
      <c r="CW21" s="2"/>
      <c r="CX21" s="2"/>
      <c r="CY21" s="2"/>
      <c r="CZ21" s="2"/>
      <c r="DA21" s="2"/>
      <c r="DB21" s="2"/>
      <c r="DC21" s="2" t="s">
        <v>138</v>
      </c>
      <c r="DD21" s="2" t="s">
        <v>302</v>
      </c>
      <c r="DE21" s="2" t="s">
        <v>398</v>
      </c>
      <c r="DF21" s="2" t="s">
        <v>249</v>
      </c>
      <c r="DG21" s="2"/>
      <c r="DH21" s="2"/>
      <c r="DI21" s="2" t="s">
        <v>951</v>
      </c>
      <c r="DJ21" s="2" t="s">
        <v>958</v>
      </c>
      <c r="DK21" s="2" t="s">
        <v>139</v>
      </c>
      <c r="DL21" s="2" t="s">
        <v>139</v>
      </c>
      <c r="DM21" s="2" t="s">
        <v>139</v>
      </c>
      <c r="DN21" s="3"/>
      <c r="DO21" s="3"/>
      <c r="DP21" s="3"/>
      <c r="DQ21" s="2" t="s">
        <v>139</v>
      </c>
      <c r="DR21" s="3"/>
      <c r="DS21" s="2" t="s">
        <v>139</v>
      </c>
      <c r="DT21" s="2" t="s">
        <v>139</v>
      </c>
      <c r="DU21" s="2" t="s">
        <v>139</v>
      </c>
      <c r="DV21" s="2" t="s">
        <v>139</v>
      </c>
      <c r="DW21" s="2" t="s">
        <v>139</v>
      </c>
      <c r="DX21" s="2" t="s">
        <v>139</v>
      </c>
      <c r="DY21" s="2" t="s">
        <v>139</v>
      </c>
      <c r="DZ21" s="2" t="s">
        <v>139</v>
      </c>
      <c r="EA21" s="2" t="s">
        <v>139</v>
      </c>
      <c r="EB21" s="2" t="s">
        <v>139</v>
      </c>
      <c r="EC21" s="2" t="s">
        <v>139</v>
      </c>
      <c r="ED21" s="2" t="s">
        <v>139</v>
      </c>
      <c r="EE21" s="2" t="s">
        <v>139</v>
      </c>
      <c r="EF21" s="2" t="s">
        <v>139</v>
      </c>
      <c r="EG21" s="2" t="s">
        <v>139</v>
      </c>
      <c r="EH21" s="2" t="s">
        <v>139</v>
      </c>
      <c r="EI21" s="2" t="s">
        <v>139</v>
      </c>
      <c r="EJ21" s="2" t="s">
        <v>139</v>
      </c>
      <c r="EK21" s="2" t="s">
        <v>138</v>
      </c>
      <c r="EL21" s="2" t="s">
        <v>139</v>
      </c>
      <c r="EM21" s="3"/>
      <c r="EN21" s="3"/>
      <c r="EO21" s="2" t="s">
        <v>138</v>
      </c>
      <c r="EP21" s="9" t="s">
        <v>139</v>
      </c>
      <c r="EQ21" s="9" t="s">
        <v>139</v>
      </c>
      <c r="ER21" s="9" t="s">
        <v>139</v>
      </c>
      <c r="ES21" s="9" t="s">
        <v>139</v>
      </c>
      <c r="ET21" s="9" t="s">
        <v>139</v>
      </c>
      <c r="EU21" s="9" t="s">
        <v>139</v>
      </c>
      <c r="EV21" s="9" t="s">
        <v>139</v>
      </c>
      <c r="EW21" s="9" t="s">
        <v>139</v>
      </c>
      <c r="EX21" s="2" t="s">
        <v>138</v>
      </c>
      <c r="EY21" s="9" t="s">
        <v>139</v>
      </c>
      <c r="EZ21" s="2" t="s">
        <v>250</v>
      </c>
      <c r="FA21" s="2" t="s">
        <v>138</v>
      </c>
      <c r="FB21" s="2" t="s">
        <v>312</v>
      </c>
      <c r="FC21" s="2"/>
      <c r="FD21" s="2"/>
      <c r="FE21" s="2" t="s">
        <v>312</v>
      </c>
      <c r="FF21" s="2"/>
      <c r="FG21" s="2"/>
      <c r="FH21" s="2" t="s">
        <v>139</v>
      </c>
      <c r="FI21" s="2" t="s">
        <v>366</v>
      </c>
      <c r="FJ21" s="2" t="s">
        <v>399</v>
      </c>
      <c r="FK21" s="2"/>
      <c r="FL21" s="2" t="s">
        <v>978</v>
      </c>
      <c r="FM21" s="2" t="s">
        <v>980</v>
      </c>
      <c r="FN21" s="2" t="s">
        <v>981</v>
      </c>
      <c r="FO21" s="2"/>
      <c r="FP21" s="2"/>
      <c r="FQ21" s="2"/>
      <c r="FR21" s="2"/>
      <c r="FS21" s="2"/>
      <c r="FT21" s="2" t="s">
        <v>138</v>
      </c>
      <c r="FU21" s="2" t="s">
        <v>165</v>
      </c>
      <c r="FV21" s="2" t="s">
        <v>996</v>
      </c>
      <c r="FW21" s="2"/>
      <c r="FX21" s="2" t="s">
        <v>994</v>
      </c>
      <c r="FY21" s="2" t="s">
        <v>400</v>
      </c>
      <c r="FZ21" s="2" t="s">
        <v>401</v>
      </c>
      <c r="GA21" s="2" t="s">
        <v>402</v>
      </c>
    </row>
    <row r="22" spans="1:183" ht="12.75" hidden="1" x14ac:dyDescent="0.2">
      <c r="A22" s="2">
        <v>19</v>
      </c>
      <c r="B22" s="2" t="s">
        <v>404</v>
      </c>
      <c r="C22" s="6" t="s">
        <v>876</v>
      </c>
      <c r="D22" s="2" t="s">
        <v>183</v>
      </c>
      <c r="E22" s="2" t="s">
        <v>135</v>
      </c>
      <c r="F22" s="2">
        <v>16</v>
      </c>
      <c r="G22" s="2" t="s">
        <v>878</v>
      </c>
      <c r="H22" s="2" t="s">
        <v>201</v>
      </c>
      <c r="I22" s="2" t="s">
        <v>884</v>
      </c>
      <c r="J22" s="2" t="s">
        <v>172</v>
      </c>
      <c r="K22" s="2"/>
      <c r="L22" s="2" t="s">
        <v>889</v>
      </c>
      <c r="M22" s="2"/>
      <c r="N22" s="2" t="s">
        <v>887</v>
      </c>
      <c r="O22" s="2"/>
      <c r="P22" s="2" t="s">
        <v>138</v>
      </c>
      <c r="Q22" s="3"/>
      <c r="R22" s="2" t="s">
        <v>897</v>
      </c>
      <c r="S22" s="2" t="s">
        <v>139</v>
      </c>
      <c r="T22" s="2" t="s">
        <v>140</v>
      </c>
      <c r="U22" s="9" t="s">
        <v>238</v>
      </c>
      <c r="V22" s="2" t="s">
        <v>205</v>
      </c>
      <c r="W22" s="2" t="s">
        <v>173</v>
      </c>
      <c r="X22" s="2" t="s">
        <v>300</v>
      </c>
      <c r="Y22" s="2" t="s">
        <v>139</v>
      </c>
      <c r="Z22" s="3"/>
      <c r="AA22" s="2" t="s">
        <v>207</v>
      </c>
      <c r="AB22" s="2" t="s">
        <v>208</v>
      </c>
      <c r="AC22" s="2" t="s">
        <v>240</v>
      </c>
      <c r="AD22" s="2" t="s">
        <v>209</v>
      </c>
      <c r="AE22" s="2" t="s">
        <v>406</v>
      </c>
      <c r="AF22" s="2" t="s">
        <v>291</v>
      </c>
      <c r="AG22" s="2"/>
      <c r="AH22" s="2" t="s">
        <v>281</v>
      </c>
      <c r="AI22" s="2"/>
      <c r="AJ22" s="2"/>
      <c r="AK22" s="2" t="s">
        <v>211</v>
      </c>
      <c r="AL22" s="2" t="s">
        <v>212</v>
      </c>
      <c r="AM22" s="2" t="s">
        <v>138</v>
      </c>
      <c r="AN22" s="3"/>
      <c r="AO22" s="2" t="s">
        <v>407</v>
      </c>
      <c r="AP22" s="2" t="s">
        <v>407</v>
      </c>
      <c r="AQ22" s="2"/>
      <c r="AR22" s="2"/>
      <c r="AS22" s="2"/>
      <c r="AT22" s="2"/>
      <c r="AU22" s="2"/>
      <c r="AV22" s="2" t="s">
        <v>214</v>
      </c>
      <c r="AW22" s="3"/>
      <c r="AX22" s="3"/>
      <c r="AY22" s="3"/>
      <c r="AZ22" s="3"/>
      <c r="BA22" s="3"/>
      <c r="BB22" s="3"/>
      <c r="BC22" s="2" t="s">
        <v>216</v>
      </c>
      <c r="BD22" s="2" t="s">
        <v>268</v>
      </c>
      <c r="BE22" s="2" t="s">
        <v>216</v>
      </c>
      <c r="BF22" s="2" t="s">
        <v>268</v>
      </c>
      <c r="BG22" s="2" t="s">
        <v>216</v>
      </c>
      <c r="BH22" s="3"/>
      <c r="BI22" s="3"/>
      <c r="BJ22" s="2" t="s">
        <v>138</v>
      </c>
      <c r="BK22" s="3"/>
      <c r="BL22" s="3"/>
      <c r="BM22" s="3"/>
      <c r="BN22" s="2"/>
      <c r="BO22" s="3"/>
      <c r="BP22" s="2"/>
      <c r="BQ22" s="2"/>
      <c r="BR22" s="3"/>
      <c r="BS22" s="2" t="s">
        <v>219</v>
      </c>
      <c r="BT22" s="2" t="s">
        <v>138</v>
      </c>
      <c r="BU22" s="2" t="s">
        <v>139</v>
      </c>
      <c r="BV22" s="3"/>
      <c r="BW22" s="2" t="s">
        <v>220</v>
      </c>
      <c r="BX22" s="2" t="s">
        <v>220</v>
      </c>
      <c r="BY22" s="2" t="s">
        <v>220</v>
      </c>
      <c r="BZ22" s="2" t="s">
        <v>347</v>
      </c>
      <c r="CA22" s="2" t="s">
        <v>347</v>
      </c>
      <c r="CB22" s="3"/>
      <c r="CC22" s="2" t="s">
        <v>323</v>
      </c>
      <c r="CD22" s="2" t="s">
        <v>222</v>
      </c>
      <c r="CE22" s="2" t="s">
        <v>138</v>
      </c>
      <c r="CF22" s="2" t="s">
        <v>153</v>
      </c>
      <c r="CG22" s="3"/>
      <c r="CH22" s="3"/>
      <c r="CI22" s="2" t="s">
        <v>154</v>
      </c>
      <c r="CJ22" s="2" t="s">
        <v>155</v>
      </c>
      <c r="CK22" s="2" t="s">
        <v>156</v>
      </c>
      <c r="CL22" s="3"/>
      <c r="CM22" s="2" t="s">
        <v>139</v>
      </c>
      <c r="CN22" s="2" t="s">
        <v>157</v>
      </c>
      <c r="CO22" s="2" t="s">
        <v>271</v>
      </c>
      <c r="CP22" s="2" t="s">
        <v>154</v>
      </c>
      <c r="CQ22" s="2" t="s">
        <v>138</v>
      </c>
      <c r="CR22" s="2" t="s">
        <v>138</v>
      </c>
      <c r="CS22" s="2" t="s">
        <v>138</v>
      </c>
      <c r="CT22" s="2" t="s">
        <v>247</v>
      </c>
      <c r="CU22" s="2"/>
      <c r="CV22" s="2"/>
      <c r="CW22" s="2" t="s">
        <v>186</v>
      </c>
      <c r="CX22" s="2" t="s">
        <v>940</v>
      </c>
      <c r="CY22" s="2"/>
      <c r="CZ22" s="2"/>
      <c r="DA22" s="2"/>
      <c r="DB22" s="2"/>
      <c r="DC22" s="2" t="s">
        <v>139</v>
      </c>
      <c r="DD22" s="2" t="s">
        <v>349</v>
      </c>
      <c r="DE22" s="2" t="s">
        <v>283</v>
      </c>
      <c r="DF22" s="2" t="s">
        <v>249</v>
      </c>
      <c r="DG22" s="2"/>
      <c r="DH22" s="2"/>
      <c r="DI22" s="2" t="s">
        <v>951</v>
      </c>
      <c r="DJ22" s="2"/>
      <c r="DK22" s="2" t="s">
        <v>139</v>
      </c>
      <c r="DL22" s="3"/>
      <c r="DM22" s="2" t="s">
        <v>139</v>
      </c>
      <c r="DN22" s="2" t="s">
        <v>139</v>
      </c>
      <c r="DO22" s="3"/>
      <c r="DP22" s="3"/>
      <c r="DQ22" s="2" t="s">
        <v>139</v>
      </c>
      <c r="DR22" s="3"/>
      <c r="DS22" s="2" t="s">
        <v>138</v>
      </c>
      <c r="DT22" s="2" t="s">
        <v>138</v>
      </c>
      <c r="DU22" s="2" t="s">
        <v>138</v>
      </c>
      <c r="DV22" s="2" t="s">
        <v>138</v>
      </c>
      <c r="DW22" s="2" t="s">
        <v>138</v>
      </c>
      <c r="DX22" s="2" t="s">
        <v>138</v>
      </c>
      <c r="DY22" s="2" t="s">
        <v>138</v>
      </c>
      <c r="DZ22" s="2" t="s">
        <v>139</v>
      </c>
      <c r="EA22" s="2" t="s">
        <v>139</v>
      </c>
      <c r="EB22" s="2" t="s">
        <v>139</v>
      </c>
      <c r="EC22" s="2" t="s">
        <v>139</v>
      </c>
      <c r="ED22" s="2" t="s">
        <v>139</v>
      </c>
      <c r="EE22" s="2" t="s">
        <v>138</v>
      </c>
      <c r="EF22" s="2" t="s">
        <v>138</v>
      </c>
      <c r="EG22" s="2" t="s">
        <v>138</v>
      </c>
      <c r="EH22" s="2" t="s">
        <v>138</v>
      </c>
      <c r="EI22" s="2" t="s">
        <v>138</v>
      </c>
      <c r="EJ22" s="2" t="s">
        <v>138</v>
      </c>
      <c r="EK22" s="2" t="s">
        <v>138</v>
      </c>
      <c r="EL22" s="2" t="s">
        <v>138</v>
      </c>
      <c r="EM22" s="3"/>
      <c r="EN22" s="3"/>
      <c r="EO22" s="2" t="s">
        <v>139</v>
      </c>
      <c r="EP22" s="2" t="s">
        <v>138</v>
      </c>
      <c r="EQ22" s="2" t="s">
        <v>139</v>
      </c>
      <c r="ER22" s="2" t="s">
        <v>138</v>
      </c>
      <c r="ES22" s="2" t="s">
        <v>138</v>
      </c>
      <c r="ET22" s="2" t="s">
        <v>138</v>
      </c>
      <c r="EU22" s="2" t="s">
        <v>138</v>
      </c>
      <c r="EV22" s="2" t="s">
        <v>138</v>
      </c>
      <c r="EW22" s="2" t="s">
        <v>138</v>
      </c>
      <c r="EX22" s="2" t="s">
        <v>138</v>
      </c>
      <c r="EY22" s="2" t="s">
        <v>138</v>
      </c>
      <c r="EZ22" s="2" t="s">
        <v>250</v>
      </c>
      <c r="FA22" s="2" t="s">
        <v>138</v>
      </c>
      <c r="FB22" s="2" t="s">
        <v>228</v>
      </c>
      <c r="FC22" s="2" t="s">
        <v>971</v>
      </c>
      <c r="FD22" s="2"/>
      <c r="FE22" s="2"/>
      <c r="FF22" s="2"/>
      <c r="FG22" s="2"/>
      <c r="FH22" s="2" t="s">
        <v>139</v>
      </c>
      <c r="FI22" s="2" t="s">
        <v>229</v>
      </c>
      <c r="FJ22" s="2" t="s">
        <v>408</v>
      </c>
      <c r="FK22" s="2" t="s">
        <v>975</v>
      </c>
      <c r="FL22" s="2" t="s">
        <v>978</v>
      </c>
      <c r="FM22" s="2" t="s">
        <v>980</v>
      </c>
      <c r="FN22" s="2" t="s">
        <v>981</v>
      </c>
      <c r="FO22" s="2" t="s">
        <v>984</v>
      </c>
      <c r="FP22" s="2"/>
      <c r="FQ22" s="2" t="s">
        <v>990</v>
      </c>
      <c r="FR22" s="2"/>
      <c r="FS22" s="2" t="s">
        <v>993</v>
      </c>
      <c r="FT22" s="2" t="s">
        <v>138</v>
      </c>
      <c r="FU22" s="2" t="s">
        <v>165</v>
      </c>
      <c r="FV22" s="2" t="s">
        <v>996</v>
      </c>
      <c r="FW22" s="2"/>
      <c r="FX22" s="2" t="s">
        <v>994</v>
      </c>
      <c r="FY22" s="2" t="s">
        <v>409</v>
      </c>
      <c r="FZ22" s="2" t="s">
        <v>410</v>
      </c>
      <c r="GA22" s="2" t="s">
        <v>411</v>
      </c>
    </row>
    <row r="23" spans="1:183" ht="12.75" x14ac:dyDescent="0.2">
      <c r="A23" s="2">
        <v>20</v>
      </c>
      <c r="B23" s="2" t="s">
        <v>413</v>
      </c>
      <c r="C23" s="6" t="s">
        <v>876</v>
      </c>
      <c r="D23" s="2" t="s">
        <v>183</v>
      </c>
      <c r="E23" s="2" t="s">
        <v>200</v>
      </c>
      <c r="F23" s="2">
        <v>30</v>
      </c>
      <c r="G23" s="2" t="s">
        <v>880</v>
      </c>
      <c r="H23" s="2" t="s">
        <v>136</v>
      </c>
      <c r="I23" s="2" t="s">
        <v>885</v>
      </c>
      <c r="J23" s="2" t="s">
        <v>172</v>
      </c>
      <c r="K23" s="2"/>
      <c r="L23" s="2" t="s">
        <v>889</v>
      </c>
      <c r="M23" s="2"/>
      <c r="N23" s="2" t="s">
        <v>887</v>
      </c>
      <c r="O23" s="2"/>
      <c r="P23" s="2" t="s">
        <v>138</v>
      </c>
      <c r="Q23" s="3"/>
      <c r="R23" s="3"/>
      <c r="S23" s="2" t="s">
        <v>139</v>
      </c>
      <c r="T23" s="2" t="s">
        <v>140</v>
      </c>
      <c r="U23" s="3"/>
      <c r="V23" s="2" t="s">
        <v>141</v>
      </c>
      <c r="W23" s="2" t="s">
        <v>142</v>
      </c>
      <c r="X23" s="2" t="s">
        <v>138</v>
      </c>
      <c r="Y23" s="2" t="s">
        <v>139</v>
      </c>
      <c r="Z23" s="3"/>
      <c r="AA23" s="2" t="s">
        <v>143</v>
      </c>
      <c r="AB23" s="2" t="s">
        <v>144</v>
      </c>
      <c r="AC23" s="3"/>
      <c r="AD23" s="2" t="s">
        <v>145</v>
      </c>
      <c r="AE23" s="3"/>
      <c r="AF23" s="3"/>
      <c r="AG23" s="3"/>
      <c r="AH23" s="3"/>
      <c r="AI23" s="3"/>
      <c r="AJ23" s="3"/>
      <c r="AK23" s="2" t="s">
        <v>192</v>
      </c>
      <c r="AL23" s="2" t="s">
        <v>143</v>
      </c>
      <c r="AM23" s="2" t="s">
        <v>138</v>
      </c>
      <c r="AN23" s="3"/>
      <c r="AO23" s="2" t="s">
        <v>147</v>
      </c>
      <c r="AP23" s="2" t="s">
        <v>407</v>
      </c>
      <c r="AQ23" s="2" t="s">
        <v>911</v>
      </c>
      <c r="AR23" s="2" t="s">
        <v>913</v>
      </c>
      <c r="AS23" s="2" t="s">
        <v>916</v>
      </c>
      <c r="AT23" s="2" t="s">
        <v>918</v>
      </c>
      <c r="AU23" s="2"/>
      <c r="AV23" s="2" t="s">
        <v>148</v>
      </c>
      <c r="AW23" s="2" t="s">
        <v>148</v>
      </c>
      <c r="AX23" s="2" t="s">
        <v>148</v>
      </c>
      <c r="AY23" s="2" t="s">
        <v>148</v>
      </c>
      <c r="AZ23" s="2" t="s">
        <v>148</v>
      </c>
      <c r="BA23" s="2" t="s">
        <v>148</v>
      </c>
      <c r="BB23" s="3"/>
      <c r="BC23" s="3"/>
      <c r="BD23" s="3"/>
      <c r="BE23" s="3"/>
      <c r="BF23" s="3"/>
      <c r="BG23" s="3"/>
      <c r="BH23" s="3"/>
      <c r="BI23" s="3"/>
      <c r="BJ23" s="2" t="s">
        <v>139</v>
      </c>
      <c r="BK23" s="2" t="s">
        <v>149</v>
      </c>
      <c r="BL23" s="2" t="s">
        <v>709</v>
      </c>
      <c r="BM23" s="2" t="s">
        <v>744</v>
      </c>
      <c r="BN23" s="2" t="s">
        <v>244</v>
      </c>
      <c r="BO23" s="2" t="s">
        <v>396</v>
      </c>
      <c r="BP23" s="2" t="s">
        <v>926</v>
      </c>
      <c r="BQ23" s="2" t="s">
        <v>421</v>
      </c>
      <c r="BR23" s="2"/>
      <c r="BS23" s="3"/>
      <c r="BT23" s="3"/>
      <c r="BU23" s="3"/>
      <c r="BV23" s="2" t="s">
        <v>139</v>
      </c>
      <c r="BW23" s="2" t="s">
        <v>151</v>
      </c>
      <c r="BX23" s="2" t="s">
        <v>151</v>
      </c>
      <c r="BY23" s="2" t="s">
        <v>151</v>
      </c>
      <c r="BZ23" s="2" t="s">
        <v>151</v>
      </c>
      <c r="CA23" s="2" t="s">
        <v>151</v>
      </c>
      <c r="CB23" s="3"/>
      <c r="CC23" s="2" t="s">
        <v>931</v>
      </c>
      <c r="CD23" s="3"/>
      <c r="CE23" s="3"/>
      <c r="CF23" s="2" t="s">
        <v>153</v>
      </c>
      <c r="CG23" s="3"/>
      <c r="CH23" s="3"/>
      <c r="CI23" s="2" t="s">
        <v>154</v>
      </c>
      <c r="CJ23" s="2" t="s">
        <v>155</v>
      </c>
      <c r="CK23" s="3"/>
      <c r="CL23" s="2" t="s">
        <v>139</v>
      </c>
      <c r="CM23" s="2" t="s">
        <v>139</v>
      </c>
      <c r="CN23" s="2" t="s">
        <v>157</v>
      </c>
      <c r="CO23" s="2" t="s">
        <v>158</v>
      </c>
      <c r="CP23" s="3"/>
      <c r="CQ23" s="2" t="s">
        <v>138</v>
      </c>
      <c r="CR23" s="2" t="s">
        <v>138</v>
      </c>
      <c r="CS23" s="2" t="s">
        <v>138</v>
      </c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2" t="s">
        <v>160</v>
      </c>
      <c r="DE23" s="2" t="s">
        <v>161</v>
      </c>
      <c r="DF23" s="2" t="s">
        <v>249</v>
      </c>
      <c r="DG23" s="2" t="s">
        <v>950</v>
      </c>
      <c r="DH23" s="2"/>
      <c r="DI23" s="2"/>
      <c r="DJ23" s="2"/>
      <c r="DK23" s="3"/>
      <c r="DL23" s="2" t="s">
        <v>139</v>
      </c>
      <c r="DM23" s="2" t="s">
        <v>139</v>
      </c>
      <c r="DN23" s="3"/>
      <c r="DO23" s="3"/>
      <c r="DP23" s="3"/>
      <c r="DQ23" s="3"/>
      <c r="DR23" s="3"/>
      <c r="DS23" s="2" t="s">
        <v>139</v>
      </c>
      <c r="DT23" s="2" t="s">
        <v>139</v>
      </c>
      <c r="DU23" s="2" t="s">
        <v>139</v>
      </c>
      <c r="DV23" s="2" t="s">
        <v>139</v>
      </c>
      <c r="DW23" s="2" t="s">
        <v>139</v>
      </c>
      <c r="DX23" s="2" t="s">
        <v>139</v>
      </c>
      <c r="DY23" s="2" t="s">
        <v>139</v>
      </c>
      <c r="DZ23" s="2" t="s">
        <v>138</v>
      </c>
      <c r="EA23" s="2" t="s">
        <v>139</v>
      </c>
      <c r="EB23" s="2" t="s">
        <v>139</v>
      </c>
      <c r="EC23" s="2" t="s">
        <v>138</v>
      </c>
      <c r="ED23" s="2" t="s">
        <v>138</v>
      </c>
      <c r="EE23" s="2" t="s">
        <v>138</v>
      </c>
      <c r="EF23" s="2" t="s">
        <v>138</v>
      </c>
      <c r="EG23" s="2" t="s">
        <v>138</v>
      </c>
      <c r="EH23" s="2" t="s">
        <v>138</v>
      </c>
      <c r="EI23" s="2" t="s">
        <v>138</v>
      </c>
      <c r="EJ23" s="2" t="s">
        <v>138</v>
      </c>
      <c r="EK23" s="2" t="s">
        <v>138</v>
      </c>
      <c r="EL23" s="2" t="s">
        <v>138</v>
      </c>
      <c r="EM23" s="3"/>
      <c r="EN23" s="3"/>
      <c r="EO23" s="2" t="s">
        <v>139</v>
      </c>
      <c r="EP23" s="2" t="s">
        <v>139</v>
      </c>
      <c r="EQ23" s="2" t="s">
        <v>139</v>
      </c>
      <c r="ER23" s="2" t="s">
        <v>139</v>
      </c>
      <c r="ES23" s="2" t="s">
        <v>139</v>
      </c>
      <c r="ET23" s="2" t="s">
        <v>139</v>
      </c>
      <c r="EU23" s="2" t="s">
        <v>139</v>
      </c>
      <c r="EV23" s="2" t="s">
        <v>139</v>
      </c>
      <c r="EW23" s="2" t="s">
        <v>139</v>
      </c>
      <c r="EX23" s="2" t="s">
        <v>139</v>
      </c>
      <c r="EY23" s="3"/>
      <c r="EZ23" s="2" t="s">
        <v>163</v>
      </c>
      <c r="FA23" s="2" t="s">
        <v>139</v>
      </c>
      <c r="FB23" s="2" t="s">
        <v>164</v>
      </c>
      <c r="FC23" s="2"/>
      <c r="FD23" s="2" t="s">
        <v>974</v>
      </c>
      <c r="FE23" s="2" t="s">
        <v>312</v>
      </c>
      <c r="FF23" s="2" t="s">
        <v>620</v>
      </c>
      <c r="FG23" s="2" t="s">
        <v>969</v>
      </c>
      <c r="FH23" s="2" t="s">
        <v>138</v>
      </c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2" t="s">
        <v>138</v>
      </c>
      <c r="FU23" s="2" t="s">
        <v>165</v>
      </c>
      <c r="FV23" s="2" t="s">
        <v>996</v>
      </c>
      <c r="FW23" s="2"/>
      <c r="FX23" s="2" t="s">
        <v>994</v>
      </c>
      <c r="FY23" s="2" t="s">
        <v>416</v>
      </c>
      <c r="FZ23" s="2" t="s">
        <v>197</v>
      </c>
      <c r="GA23" s="2" t="s">
        <v>417</v>
      </c>
    </row>
    <row r="24" spans="1:183" ht="12.75" hidden="1" x14ac:dyDescent="0.2">
      <c r="A24" s="2">
        <v>21</v>
      </c>
      <c r="B24" s="2" t="s">
        <v>419</v>
      </c>
      <c r="C24" s="6" t="s">
        <v>875</v>
      </c>
      <c r="D24" s="2" t="s">
        <v>236</v>
      </c>
      <c r="E24" s="2" t="s">
        <v>260</v>
      </c>
      <c r="F24" s="2">
        <v>12</v>
      </c>
      <c r="G24" s="2" t="s">
        <v>877</v>
      </c>
      <c r="H24" s="2" t="s">
        <v>201</v>
      </c>
      <c r="I24" s="2" t="s">
        <v>884</v>
      </c>
      <c r="J24" s="2" t="s">
        <v>137</v>
      </c>
      <c r="K24" s="2"/>
      <c r="L24" s="2" t="s">
        <v>889</v>
      </c>
      <c r="M24" s="2"/>
      <c r="N24" s="2"/>
      <c r="O24" s="2"/>
      <c r="P24" s="2" t="s">
        <v>138</v>
      </c>
      <c r="Q24" s="3"/>
      <c r="R24" s="3"/>
      <c r="S24" s="2" t="s">
        <v>139</v>
      </c>
      <c r="T24" s="8"/>
      <c r="U24" s="9" t="s">
        <v>204</v>
      </c>
      <c r="V24" s="2" t="s">
        <v>205</v>
      </c>
      <c r="W24" s="2" t="s">
        <v>173</v>
      </c>
      <c r="X24" s="2" t="s">
        <v>140</v>
      </c>
      <c r="Y24" s="2" t="s">
        <v>138</v>
      </c>
      <c r="Z24" s="8" t="s">
        <v>900</v>
      </c>
      <c r="AA24" s="2" t="s">
        <v>266</v>
      </c>
      <c r="AB24" s="2" t="s">
        <v>208</v>
      </c>
      <c r="AC24" s="2" t="s">
        <v>240</v>
      </c>
      <c r="AD24" s="2" t="s">
        <v>209</v>
      </c>
      <c r="AE24" s="2" t="s">
        <v>345</v>
      </c>
      <c r="AF24" s="2" t="s">
        <v>291</v>
      </c>
      <c r="AG24" s="2" t="s">
        <v>640</v>
      </c>
      <c r="AH24" s="2" t="s">
        <v>281</v>
      </c>
      <c r="AI24" s="2"/>
      <c r="AJ24" s="2"/>
      <c r="AK24" s="2" t="s">
        <v>211</v>
      </c>
      <c r="AL24" s="2" t="s">
        <v>266</v>
      </c>
      <c r="AM24" s="2" t="s">
        <v>138</v>
      </c>
      <c r="AN24" s="3"/>
      <c r="AO24" s="2" t="s">
        <v>147</v>
      </c>
      <c r="AP24" s="2" t="s">
        <v>407</v>
      </c>
      <c r="AQ24" s="2" t="s">
        <v>911</v>
      </c>
      <c r="AR24" s="2" t="s">
        <v>913</v>
      </c>
      <c r="AS24" s="2" t="s">
        <v>916</v>
      </c>
      <c r="AT24" s="2" t="s">
        <v>918</v>
      </c>
      <c r="AU24" s="2"/>
      <c r="AV24" s="3"/>
      <c r="AW24" s="2" t="s">
        <v>215</v>
      </c>
      <c r="AX24" s="2" t="s">
        <v>214</v>
      </c>
      <c r="AY24" s="2" t="s">
        <v>175</v>
      </c>
      <c r="AZ24" s="2" t="s">
        <v>175</v>
      </c>
      <c r="BA24" s="3"/>
      <c r="BB24" s="3"/>
      <c r="BC24" s="3"/>
      <c r="BD24" s="2" t="s">
        <v>268</v>
      </c>
      <c r="BE24" s="2" t="s">
        <v>216</v>
      </c>
      <c r="BF24" s="3"/>
      <c r="BG24" s="3"/>
      <c r="BH24" s="3"/>
      <c r="BI24" s="3"/>
      <c r="BJ24" s="2" t="s">
        <v>139</v>
      </c>
      <c r="BK24" s="2" t="s">
        <v>322</v>
      </c>
      <c r="BL24" s="2" t="s">
        <v>709</v>
      </c>
      <c r="BM24" s="2"/>
      <c r="BN24" s="2" t="s">
        <v>244</v>
      </c>
      <c r="BO24" s="2" t="s">
        <v>396</v>
      </c>
      <c r="BP24" s="2" t="s">
        <v>926</v>
      </c>
      <c r="BQ24" s="2" t="s">
        <v>421</v>
      </c>
      <c r="BR24" s="2"/>
      <c r="BS24" s="2" t="s">
        <v>421</v>
      </c>
      <c r="BT24" s="2" t="s">
        <v>139</v>
      </c>
      <c r="BU24" s="2" t="s">
        <v>138</v>
      </c>
      <c r="BV24" s="3"/>
      <c r="BW24" s="2" t="s">
        <v>220</v>
      </c>
      <c r="BX24" s="2" t="s">
        <v>220</v>
      </c>
      <c r="BY24" s="2" t="s">
        <v>220</v>
      </c>
      <c r="BZ24" s="2" t="s">
        <v>220</v>
      </c>
      <c r="CA24" s="2" t="s">
        <v>220</v>
      </c>
      <c r="CB24" s="2" t="s">
        <v>220</v>
      </c>
      <c r="CC24" s="2" t="s">
        <v>323</v>
      </c>
      <c r="CD24" s="2" t="s">
        <v>246</v>
      </c>
      <c r="CE24" s="2" t="s">
        <v>138</v>
      </c>
      <c r="CF24" s="2" t="s">
        <v>153</v>
      </c>
      <c r="CG24" s="3"/>
      <c r="CH24" s="9" t="s">
        <v>325</v>
      </c>
      <c r="CI24" s="2" t="s">
        <v>154</v>
      </c>
      <c r="CJ24" s="2" t="s">
        <v>155</v>
      </c>
      <c r="CK24" s="2" t="s">
        <v>156</v>
      </c>
      <c r="CL24" s="2" t="s">
        <v>139</v>
      </c>
      <c r="CM24" s="2" t="s">
        <v>139</v>
      </c>
      <c r="CN24" s="2" t="s">
        <v>157</v>
      </c>
      <c r="CO24" s="2" t="s">
        <v>271</v>
      </c>
      <c r="CP24" s="2" t="s">
        <v>154</v>
      </c>
      <c r="CQ24" s="2" t="s">
        <v>138</v>
      </c>
      <c r="CR24" s="2" t="s">
        <v>138</v>
      </c>
      <c r="CS24" s="2" t="s">
        <v>139</v>
      </c>
      <c r="CT24" s="2" t="s">
        <v>186</v>
      </c>
      <c r="CU24" s="2"/>
      <c r="CV24" s="2"/>
      <c r="CW24" s="2" t="s">
        <v>186</v>
      </c>
      <c r="CX24" s="2"/>
      <c r="CY24" s="2"/>
      <c r="CZ24" s="2"/>
      <c r="DA24" s="2"/>
      <c r="DB24" s="2"/>
      <c r="DC24" s="2" t="s">
        <v>139</v>
      </c>
      <c r="DD24" s="2" t="s">
        <v>349</v>
      </c>
      <c r="DE24" s="2" t="s">
        <v>422</v>
      </c>
      <c r="DF24" s="2" t="s">
        <v>249</v>
      </c>
      <c r="DG24" s="2"/>
      <c r="DH24" s="2" t="s">
        <v>949</v>
      </c>
      <c r="DI24" s="2" t="s">
        <v>951</v>
      </c>
      <c r="DJ24" s="2" t="s">
        <v>958</v>
      </c>
      <c r="DK24" s="2" t="s">
        <v>139</v>
      </c>
      <c r="DL24" s="3"/>
      <c r="DM24" s="2" t="s">
        <v>139</v>
      </c>
      <c r="DN24" s="2" t="s">
        <v>139</v>
      </c>
      <c r="DO24" s="3"/>
      <c r="DP24" s="2" t="s">
        <v>139</v>
      </c>
      <c r="DQ24" s="2" t="s">
        <v>139</v>
      </c>
      <c r="DR24" s="3"/>
      <c r="DS24" s="2" t="s">
        <v>138</v>
      </c>
      <c r="DT24" s="2" t="s">
        <v>139</v>
      </c>
      <c r="DU24" s="2" t="s">
        <v>138</v>
      </c>
      <c r="DV24" s="2" t="s">
        <v>138</v>
      </c>
      <c r="DW24" s="2" t="s">
        <v>138</v>
      </c>
      <c r="DX24" s="2" t="s">
        <v>138</v>
      </c>
      <c r="DY24" s="2" t="s">
        <v>138</v>
      </c>
      <c r="DZ24" s="2" t="s">
        <v>138</v>
      </c>
      <c r="EA24" s="2" t="s">
        <v>138</v>
      </c>
      <c r="EB24" s="2" t="s">
        <v>138</v>
      </c>
      <c r="EC24" s="2" t="s">
        <v>139</v>
      </c>
      <c r="ED24" s="2" t="s">
        <v>139</v>
      </c>
      <c r="EE24" s="2" t="s">
        <v>139</v>
      </c>
      <c r="EF24" s="2" t="s">
        <v>138</v>
      </c>
      <c r="EG24" s="2" t="s">
        <v>138</v>
      </c>
      <c r="EH24" s="2" t="s">
        <v>138</v>
      </c>
      <c r="EI24" s="2" t="s">
        <v>138</v>
      </c>
      <c r="EJ24" s="2" t="s">
        <v>139</v>
      </c>
      <c r="EK24" s="2" t="s">
        <v>139</v>
      </c>
      <c r="EL24" s="2" t="s">
        <v>139</v>
      </c>
      <c r="EM24" s="3"/>
      <c r="EN24" s="3"/>
      <c r="EO24" s="2" t="s">
        <v>139</v>
      </c>
      <c r="EP24" s="2" t="s">
        <v>139</v>
      </c>
      <c r="EQ24" s="2" t="s">
        <v>139</v>
      </c>
      <c r="ER24" s="2" t="s">
        <v>139</v>
      </c>
      <c r="ES24" s="2" t="s">
        <v>138</v>
      </c>
      <c r="ET24" s="2" t="s">
        <v>138</v>
      </c>
      <c r="EU24" s="2" t="s">
        <v>138</v>
      </c>
      <c r="EV24" s="2" t="s">
        <v>139</v>
      </c>
      <c r="EW24" s="2" t="s">
        <v>138</v>
      </c>
      <c r="EX24" s="2" t="s">
        <v>138</v>
      </c>
      <c r="EY24" s="2" t="s">
        <v>139</v>
      </c>
      <c r="EZ24" s="2" t="s">
        <v>250</v>
      </c>
      <c r="FA24" s="2" t="s">
        <v>138</v>
      </c>
      <c r="FB24" s="2" t="s">
        <v>228</v>
      </c>
      <c r="FC24" s="2" t="s">
        <v>971</v>
      </c>
      <c r="FD24" s="2"/>
      <c r="FE24" s="2"/>
      <c r="FF24" s="2"/>
      <c r="FG24" s="2"/>
      <c r="FH24" s="2" t="s">
        <v>139</v>
      </c>
      <c r="FI24" s="2" t="s">
        <v>251</v>
      </c>
      <c r="FJ24" s="2" t="s">
        <v>252</v>
      </c>
      <c r="FK24" s="2" t="s">
        <v>975</v>
      </c>
      <c r="FL24" s="2" t="s">
        <v>978</v>
      </c>
      <c r="FM24" s="2" t="s">
        <v>980</v>
      </c>
      <c r="FN24" s="2" t="s">
        <v>981</v>
      </c>
      <c r="FO24" s="2" t="s">
        <v>984</v>
      </c>
      <c r="FP24" s="2" t="s">
        <v>986</v>
      </c>
      <c r="FQ24" s="2" t="s">
        <v>990</v>
      </c>
      <c r="FR24" s="2"/>
      <c r="FS24" s="2"/>
      <c r="FT24" s="2" t="s">
        <v>138</v>
      </c>
      <c r="FU24" s="3"/>
      <c r="FV24" s="3"/>
      <c r="FW24" s="3"/>
      <c r="FX24" s="3"/>
      <c r="FY24" s="2" t="s">
        <v>423</v>
      </c>
      <c r="FZ24" s="2" t="s">
        <v>424</v>
      </c>
      <c r="GA24" s="2" t="s">
        <v>425</v>
      </c>
    </row>
    <row r="25" spans="1:183" ht="12.75" x14ac:dyDescent="0.2">
      <c r="A25" s="2">
        <v>22</v>
      </c>
      <c r="B25" s="2" t="s">
        <v>427</v>
      </c>
      <c r="C25" s="6" t="s">
        <v>876</v>
      </c>
      <c r="D25" s="2" t="s">
        <v>236</v>
      </c>
      <c r="E25" s="2" t="s">
        <v>260</v>
      </c>
      <c r="F25" s="2">
        <v>26</v>
      </c>
      <c r="G25" s="2" t="s">
        <v>880</v>
      </c>
      <c r="H25" s="2" t="s">
        <v>136</v>
      </c>
      <c r="I25" s="2" t="s">
        <v>885</v>
      </c>
      <c r="J25" s="2" t="s">
        <v>172</v>
      </c>
      <c r="K25" s="2"/>
      <c r="L25" s="2" t="s">
        <v>889</v>
      </c>
      <c r="M25" s="2"/>
      <c r="N25" s="2" t="s">
        <v>887</v>
      </c>
      <c r="O25" s="2"/>
      <c r="P25" s="2" t="s">
        <v>138</v>
      </c>
      <c r="Q25" s="3"/>
      <c r="R25" s="3"/>
      <c r="S25" s="2" t="s">
        <v>139</v>
      </c>
      <c r="T25" s="2" t="s">
        <v>140</v>
      </c>
      <c r="U25" s="3"/>
      <c r="V25" s="2" t="s">
        <v>141</v>
      </c>
      <c r="W25" s="2" t="s">
        <v>173</v>
      </c>
      <c r="X25" s="2" t="s">
        <v>138</v>
      </c>
      <c r="Y25" s="2" t="s">
        <v>139</v>
      </c>
      <c r="Z25" s="3"/>
      <c r="AA25" s="2" t="s">
        <v>143</v>
      </c>
      <c r="AB25" s="2" t="s">
        <v>144</v>
      </c>
      <c r="AC25" s="3"/>
      <c r="AD25" s="3"/>
      <c r="AE25" s="3"/>
      <c r="AF25" s="3"/>
      <c r="AG25" s="3"/>
      <c r="AH25" s="3"/>
      <c r="AI25" s="3"/>
      <c r="AJ25" s="3"/>
      <c r="AK25" s="2" t="s">
        <v>192</v>
      </c>
      <c r="AL25" s="2" t="s">
        <v>143</v>
      </c>
      <c r="AM25" s="2" t="s">
        <v>138</v>
      </c>
      <c r="AN25" s="3"/>
      <c r="AO25" s="2" t="s">
        <v>147</v>
      </c>
      <c r="AP25" s="2" t="s">
        <v>407</v>
      </c>
      <c r="AQ25" s="2" t="s">
        <v>911</v>
      </c>
      <c r="AR25" s="2" t="s">
        <v>913</v>
      </c>
      <c r="AS25" s="2" t="s">
        <v>916</v>
      </c>
      <c r="AT25" s="2" t="s">
        <v>918</v>
      </c>
      <c r="AU25" s="2"/>
      <c r="AV25" s="2" t="s">
        <v>148</v>
      </c>
      <c r="AW25" s="2" t="s">
        <v>148</v>
      </c>
      <c r="AX25" s="2" t="s">
        <v>148</v>
      </c>
      <c r="AY25" s="2" t="s">
        <v>148</v>
      </c>
      <c r="AZ25" s="2" t="s">
        <v>148</v>
      </c>
      <c r="BA25" s="3"/>
      <c r="BB25" s="3"/>
      <c r="BC25" s="3"/>
      <c r="BD25" s="3"/>
      <c r="BE25" s="3"/>
      <c r="BF25" s="3"/>
      <c r="BG25" s="3"/>
      <c r="BH25" s="3"/>
      <c r="BI25" s="3"/>
      <c r="BJ25" s="2" t="s">
        <v>139</v>
      </c>
      <c r="BK25" s="2" t="s">
        <v>149</v>
      </c>
      <c r="BL25" s="2" t="s">
        <v>709</v>
      </c>
      <c r="BM25" s="2" t="s">
        <v>744</v>
      </c>
      <c r="BN25" s="2" t="s">
        <v>244</v>
      </c>
      <c r="BO25" s="2" t="s">
        <v>396</v>
      </c>
      <c r="BP25" s="2" t="s">
        <v>926</v>
      </c>
      <c r="BQ25" s="2" t="s">
        <v>421</v>
      </c>
      <c r="BR25" s="2"/>
      <c r="BS25" s="3"/>
      <c r="BT25" s="3"/>
      <c r="BU25" s="3"/>
      <c r="BV25" s="2" t="s">
        <v>139</v>
      </c>
      <c r="BW25" s="2" t="s">
        <v>151</v>
      </c>
      <c r="BX25" s="2" t="s">
        <v>151</v>
      </c>
      <c r="BY25" s="2" t="s">
        <v>151</v>
      </c>
      <c r="BZ25" s="2" t="s">
        <v>151</v>
      </c>
      <c r="CA25" s="2" t="s">
        <v>151</v>
      </c>
      <c r="CB25" s="3"/>
      <c r="CC25" s="2" t="s">
        <v>931</v>
      </c>
      <c r="CD25" s="3"/>
      <c r="CE25" s="3"/>
      <c r="CF25" s="2" t="s">
        <v>153</v>
      </c>
      <c r="CG25" s="3"/>
      <c r="CH25" s="3"/>
      <c r="CI25" s="2" t="s">
        <v>154</v>
      </c>
      <c r="CJ25" s="2" t="s">
        <v>155</v>
      </c>
      <c r="CK25" s="2" t="s">
        <v>156</v>
      </c>
      <c r="CL25" s="2" t="s">
        <v>139</v>
      </c>
      <c r="CM25" s="2" t="s">
        <v>139</v>
      </c>
      <c r="CN25" s="2" t="s">
        <v>157</v>
      </c>
      <c r="CO25" s="2" t="s">
        <v>158</v>
      </c>
      <c r="CP25" s="3"/>
      <c r="CQ25" s="2" t="s">
        <v>138</v>
      </c>
      <c r="CR25" s="2" t="s">
        <v>138</v>
      </c>
      <c r="CS25" s="2" t="s">
        <v>138</v>
      </c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2" t="s">
        <v>178</v>
      </c>
      <c r="DE25" s="2" t="s">
        <v>249</v>
      </c>
      <c r="DF25" s="2" t="s">
        <v>249</v>
      </c>
      <c r="DG25" s="2"/>
      <c r="DH25" s="2"/>
      <c r="DI25" s="2"/>
      <c r="DJ25" s="2"/>
      <c r="DK25" s="2" t="s">
        <v>139</v>
      </c>
      <c r="DL25" s="2" t="s">
        <v>139</v>
      </c>
      <c r="DM25" s="2" t="s">
        <v>139</v>
      </c>
      <c r="DN25" s="2" t="s">
        <v>139</v>
      </c>
      <c r="DO25" s="3"/>
      <c r="DP25" s="3"/>
      <c r="DQ25" s="3"/>
      <c r="DR25" s="3"/>
      <c r="DS25" s="2" t="s">
        <v>139</v>
      </c>
      <c r="DT25" s="2" t="s">
        <v>139</v>
      </c>
      <c r="DU25" s="2" t="s">
        <v>139</v>
      </c>
      <c r="DV25" s="2" t="s">
        <v>139</v>
      </c>
      <c r="DW25" s="2" t="s">
        <v>139</v>
      </c>
      <c r="DX25" s="2" t="s">
        <v>139</v>
      </c>
      <c r="DY25" s="2" t="s">
        <v>139</v>
      </c>
      <c r="DZ25" s="2" t="s">
        <v>138</v>
      </c>
      <c r="EA25" s="2" t="s">
        <v>139</v>
      </c>
      <c r="EB25" s="2" t="s">
        <v>139</v>
      </c>
      <c r="EC25" s="2" t="s">
        <v>138</v>
      </c>
      <c r="ED25" s="2" t="s">
        <v>139</v>
      </c>
      <c r="EE25" s="2" t="s">
        <v>139</v>
      </c>
      <c r="EF25" s="2" t="s">
        <v>139</v>
      </c>
      <c r="EG25" s="2" t="s">
        <v>138</v>
      </c>
      <c r="EH25" s="2" t="s">
        <v>138</v>
      </c>
      <c r="EI25" s="2" t="s">
        <v>138</v>
      </c>
      <c r="EJ25" s="2" t="s">
        <v>138</v>
      </c>
      <c r="EK25" s="2" t="s">
        <v>138</v>
      </c>
      <c r="EL25" s="2" t="s">
        <v>138</v>
      </c>
      <c r="EM25" s="3"/>
      <c r="EN25" s="3"/>
      <c r="EO25" s="2" t="s">
        <v>139</v>
      </c>
      <c r="EP25" s="2" t="s">
        <v>139</v>
      </c>
      <c r="EQ25" s="2" t="s">
        <v>139</v>
      </c>
      <c r="ER25" s="2" t="s">
        <v>139</v>
      </c>
      <c r="ES25" s="2" t="s">
        <v>139</v>
      </c>
      <c r="ET25" s="2" t="s">
        <v>139</v>
      </c>
      <c r="EU25" s="2" t="s">
        <v>139</v>
      </c>
      <c r="EV25" s="2" t="s">
        <v>139</v>
      </c>
      <c r="EW25" s="2" t="s">
        <v>139</v>
      </c>
      <c r="EX25" s="2" t="s">
        <v>139</v>
      </c>
      <c r="EY25" s="2" t="s">
        <v>138</v>
      </c>
      <c r="EZ25" s="2" t="s">
        <v>163</v>
      </c>
      <c r="FA25" s="2" t="s">
        <v>139</v>
      </c>
      <c r="FB25" s="2" t="s">
        <v>164</v>
      </c>
      <c r="FC25" s="2"/>
      <c r="FD25" s="2" t="s">
        <v>974</v>
      </c>
      <c r="FE25" s="2" t="s">
        <v>312</v>
      </c>
      <c r="FF25" s="2" t="s">
        <v>620</v>
      </c>
      <c r="FG25" s="2" t="s">
        <v>969</v>
      </c>
      <c r="FH25" s="2" t="s">
        <v>138</v>
      </c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2" t="s">
        <v>138</v>
      </c>
      <c r="FU25" s="2" t="s">
        <v>165</v>
      </c>
      <c r="FV25" s="2" t="s">
        <v>996</v>
      </c>
      <c r="FW25" s="2"/>
      <c r="FX25" s="2" t="s">
        <v>994</v>
      </c>
      <c r="FY25" s="2" t="s">
        <v>416</v>
      </c>
      <c r="FZ25" s="2" t="s">
        <v>428</v>
      </c>
      <c r="GA25" s="2" t="s">
        <v>429</v>
      </c>
    </row>
    <row r="26" spans="1:183" ht="12.75" hidden="1" x14ac:dyDescent="0.2">
      <c r="A26" s="2">
        <v>23</v>
      </c>
      <c r="B26" s="2" t="s">
        <v>431</v>
      </c>
      <c r="C26" s="6" t="s">
        <v>876</v>
      </c>
      <c r="D26" s="2" t="s">
        <v>134</v>
      </c>
      <c r="E26" s="2" t="s">
        <v>260</v>
      </c>
      <c r="F26" s="2">
        <v>25</v>
      </c>
      <c r="G26" s="2" t="s">
        <v>880</v>
      </c>
      <c r="H26" s="2" t="s">
        <v>201</v>
      </c>
      <c r="I26" s="2" t="s">
        <v>884</v>
      </c>
      <c r="J26" s="2" t="s">
        <v>433</v>
      </c>
      <c r="K26" s="2" t="s">
        <v>886</v>
      </c>
      <c r="L26" s="2" t="s">
        <v>889</v>
      </c>
      <c r="M26" s="2"/>
      <c r="N26" s="2" t="s">
        <v>887</v>
      </c>
      <c r="O26" s="2"/>
      <c r="P26" s="2" t="s">
        <v>138</v>
      </c>
      <c r="Q26" s="3"/>
      <c r="R26" s="2" t="s">
        <v>896</v>
      </c>
      <c r="S26" s="2" t="s">
        <v>138</v>
      </c>
      <c r="T26" s="3" t="s">
        <v>901</v>
      </c>
      <c r="U26" s="2" t="s">
        <v>238</v>
      </c>
      <c r="V26" s="2" t="s">
        <v>205</v>
      </c>
      <c r="W26" s="2" t="s">
        <v>173</v>
      </c>
      <c r="X26" s="2" t="s">
        <v>140</v>
      </c>
      <c r="Y26" s="2" t="s">
        <v>139</v>
      </c>
      <c r="Z26" s="2" t="s">
        <v>394</v>
      </c>
      <c r="AA26" s="2" t="s">
        <v>385</v>
      </c>
      <c r="AB26" s="2" t="s">
        <v>144</v>
      </c>
      <c r="AC26" s="2" t="s">
        <v>358</v>
      </c>
      <c r="AD26" s="2" t="s">
        <v>209</v>
      </c>
      <c r="AE26" s="2" t="s">
        <v>291</v>
      </c>
      <c r="AF26" s="2" t="s">
        <v>291</v>
      </c>
      <c r="AG26" s="2"/>
      <c r="AH26" s="2"/>
      <c r="AI26" s="2"/>
      <c r="AJ26" s="2"/>
      <c r="AK26" s="2" t="s">
        <v>211</v>
      </c>
      <c r="AL26" s="2" t="s">
        <v>360</v>
      </c>
      <c r="AM26" s="2" t="s">
        <v>138</v>
      </c>
      <c r="AN26" s="3"/>
      <c r="AO26" s="2" t="s">
        <v>301</v>
      </c>
      <c r="AP26" s="2" t="s">
        <v>407</v>
      </c>
      <c r="AQ26" s="2" t="s">
        <v>911</v>
      </c>
      <c r="AR26" s="2" t="s">
        <v>913</v>
      </c>
      <c r="AS26" s="2" t="s">
        <v>916</v>
      </c>
      <c r="AT26" s="2"/>
      <c r="AU26" s="2"/>
      <c r="AV26" s="2" t="s">
        <v>148</v>
      </c>
      <c r="AW26" s="2" t="s">
        <v>148</v>
      </c>
      <c r="AX26" s="2" t="s">
        <v>346</v>
      </c>
      <c r="AY26" s="2" t="s">
        <v>148</v>
      </c>
      <c r="AZ26" s="3"/>
      <c r="BA26" s="3"/>
      <c r="BB26" s="2" t="s">
        <v>434</v>
      </c>
      <c r="BC26" s="2" t="s">
        <v>435</v>
      </c>
      <c r="BD26" s="2" t="s">
        <v>321</v>
      </c>
      <c r="BE26" s="2" t="s">
        <v>217</v>
      </c>
      <c r="BF26" s="2" t="s">
        <v>217</v>
      </c>
      <c r="BG26" s="3"/>
      <c r="BH26" s="3"/>
      <c r="BI26" s="3"/>
      <c r="BJ26" s="2" t="s">
        <v>139</v>
      </c>
      <c r="BK26" s="2" t="s">
        <v>361</v>
      </c>
      <c r="BL26" s="2"/>
      <c r="BM26" s="2" t="s">
        <v>744</v>
      </c>
      <c r="BN26" s="2" t="s">
        <v>244</v>
      </c>
      <c r="BO26" s="2" t="s">
        <v>396</v>
      </c>
      <c r="BP26" s="2"/>
      <c r="BQ26" s="2"/>
      <c r="BR26" s="2"/>
      <c r="BS26" s="2" t="s">
        <v>219</v>
      </c>
      <c r="BT26" s="2" t="s">
        <v>139</v>
      </c>
      <c r="BU26" s="2" t="s">
        <v>139</v>
      </c>
      <c r="BV26" s="3"/>
      <c r="BW26" s="2" t="s">
        <v>436</v>
      </c>
      <c r="BX26" s="2" t="s">
        <v>436</v>
      </c>
      <c r="BY26" s="2" t="s">
        <v>437</v>
      </c>
      <c r="BZ26" s="3"/>
      <c r="CA26" s="3"/>
      <c r="CB26" s="3"/>
      <c r="CC26" s="2" t="s">
        <v>323</v>
      </c>
      <c r="CD26" s="2" t="s">
        <v>324</v>
      </c>
      <c r="CE26" s="2" t="s">
        <v>138</v>
      </c>
      <c r="CF26" s="2" t="s">
        <v>438</v>
      </c>
      <c r="CG26" s="3"/>
      <c r="CH26" s="3"/>
      <c r="CI26" s="2" t="s">
        <v>154</v>
      </c>
      <c r="CJ26" s="2" t="s">
        <v>223</v>
      </c>
      <c r="CK26" s="2" t="s">
        <v>337</v>
      </c>
      <c r="CL26" s="2" t="s">
        <v>139</v>
      </c>
      <c r="CM26" s="2" t="s">
        <v>138</v>
      </c>
      <c r="CN26" s="2" t="s">
        <v>157</v>
      </c>
      <c r="CO26" s="2" t="s">
        <v>282</v>
      </c>
      <c r="CP26" s="2" t="s">
        <v>439</v>
      </c>
      <c r="CQ26" s="2" t="s">
        <v>138</v>
      </c>
      <c r="CR26" s="2" t="s">
        <v>138</v>
      </c>
      <c r="CS26" s="2" t="s">
        <v>139</v>
      </c>
      <c r="CT26" s="2" t="s">
        <v>186</v>
      </c>
      <c r="CU26" s="2"/>
      <c r="CV26" s="2"/>
      <c r="CW26" s="2" t="s">
        <v>186</v>
      </c>
      <c r="CX26" s="2"/>
      <c r="CY26" s="2"/>
      <c r="CZ26" s="2"/>
      <c r="DA26" s="2"/>
      <c r="DB26" s="2"/>
      <c r="DC26" s="2" t="s">
        <v>139</v>
      </c>
      <c r="DD26" s="2" t="s">
        <v>302</v>
      </c>
      <c r="DE26" s="2" t="s">
        <v>249</v>
      </c>
      <c r="DF26" s="2" t="s">
        <v>249</v>
      </c>
      <c r="DG26" s="2"/>
      <c r="DH26" s="2"/>
      <c r="DI26" s="2"/>
      <c r="DJ26" s="2"/>
      <c r="DK26" s="2" t="s">
        <v>139</v>
      </c>
      <c r="DL26" s="2" t="s">
        <v>139</v>
      </c>
      <c r="DM26" s="2" t="s">
        <v>139</v>
      </c>
      <c r="DN26" s="2" t="s">
        <v>139</v>
      </c>
      <c r="DO26" s="3"/>
      <c r="DP26" s="2" t="s">
        <v>139</v>
      </c>
      <c r="DQ26" s="2" t="s">
        <v>139</v>
      </c>
      <c r="DR26" s="3"/>
      <c r="DS26" s="2" t="s">
        <v>138</v>
      </c>
      <c r="DT26" s="2" t="s">
        <v>138</v>
      </c>
      <c r="DU26" s="2" t="s">
        <v>138</v>
      </c>
      <c r="DV26" s="2" t="s">
        <v>138</v>
      </c>
      <c r="DW26" s="2" t="s">
        <v>138</v>
      </c>
      <c r="DX26" s="2" t="s">
        <v>138</v>
      </c>
      <c r="DY26" s="2" t="s">
        <v>138</v>
      </c>
      <c r="DZ26" s="2" t="s">
        <v>138</v>
      </c>
      <c r="EA26" s="2" t="s">
        <v>138</v>
      </c>
      <c r="EB26" s="2" t="s">
        <v>138</v>
      </c>
      <c r="EC26" s="2" t="s">
        <v>139</v>
      </c>
      <c r="ED26" s="2" t="s">
        <v>139</v>
      </c>
      <c r="EE26" s="2" t="s">
        <v>139</v>
      </c>
      <c r="EF26" s="2" t="s">
        <v>138</v>
      </c>
      <c r="EG26" s="2" t="s">
        <v>139</v>
      </c>
      <c r="EH26" s="2" t="s">
        <v>139</v>
      </c>
      <c r="EI26" s="2" t="s">
        <v>139</v>
      </c>
      <c r="EJ26" s="2" t="s">
        <v>139</v>
      </c>
      <c r="EK26" s="2" t="s">
        <v>139</v>
      </c>
      <c r="EL26" s="2" t="s">
        <v>139</v>
      </c>
      <c r="EM26" s="3"/>
      <c r="EN26" s="3"/>
      <c r="EO26" s="2" t="s">
        <v>139</v>
      </c>
      <c r="EP26" s="2" t="s">
        <v>139</v>
      </c>
      <c r="EQ26" s="2" t="s">
        <v>139</v>
      </c>
      <c r="ER26" s="2" t="s">
        <v>139</v>
      </c>
      <c r="ES26" s="2" t="s">
        <v>139</v>
      </c>
      <c r="ET26" s="2" t="s">
        <v>139</v>
      </c>
      <c r="EU26" s="2" t="s">
        <v>139</v>
      </c>
      <c r="EV26" s="2" t="s">
        <v>139</v>
      </c>
      <c r="EW26" s="2" t="s">
        <v>139</v>
      </c>
      <c r="EX26" s="2" t="s">
        <v>139</v>
      </c>
      <c r="EY26" s="2" t="s">
        <v>139</v>
      </c>
      <c r="EZ26" s="2" t="s">
        <v>365</v>
      </c>
      <c r="FA26" s="2" t="s">
        <v>139</v>
      </c>
      <c r="FB26" s="2" t="s">
        <v>228</v>
      </c>
      <c r="FC26" s="2" t="s">
        <v>971</v>
      </c>
      <c r="FD26" s="2"/>
      <c r="FE26" s="2"/>
      <c r="FF26" s="2"/>
      <c r="FG26" s="2"/>
      <c r="FH26" s="2" t="s">
        <v>139</v>
      </c>
      <c r="FI26" s="2" t="s">
        <v>366</v>
      </c>
      <c r="FJ26" s="2" t="s">
        <v>440</v>
      </c>
      <c r="FK26" s="2" t="s">
        <v>975</v>
      </c>
      <c r="FL26" s="2" t="s">
        <v>978</v>
      </c>
      <c r="FM26" s="2" t="s">
        <v>980</v>
      </c>
      <c r="FN26" s="2" t="s">
        <v>981</v>
      </c>
      <c r="FO26" s="2"/>
      <c r="FP26" s="2"/>
      <c r="FQ26" s="2"/>
      <c r="FR26" s="2"/>
      <c r="FS26" s="2" t="s">
        <v>993</v>
      </c>
      <c r="FT26" s="2" t="s">
        <v>138</v>
      </c>
      <c r="FU26" s="2" t="s">
        <v>165</v>
      </c>
      <c r="FV26" s="2" t="s">
        <v>996</v>
      </c>
      <c r="FW26" s="2"/>
      <c r="FX26" s="2" t="s">
        <v>994</v>
      </c>
      <c r="FY26" s="2" t="s">
        <v>441</v>
      </c>
      <c r="FZ26" s="2" t="s">
        <v>442</v>
      </c>
      <c r="GA26" s="2" t="s">
        <v>443</v>
      </c>
    </row>
    <row r="27" spans="1:183" ht="12.75" x14ac:dyDescent="0.2">
      <c r="A27" s="2">
        <v>24</v>
      </c>
      <c r="B27" s="2" t="s">
        <v>445</v>
      </c>
      <c r="C27" s="6" t="s">
        <v>876</v>
      </c>
      <c r="D27" s="2" t="s">
        <v>236</v>
      </c>
      <c r="E27" s="2" t="s">
        <v>135</v>
      </c>
      <c r="F27" s="2">
        <v>20</v>
      </c>
      <c r="G27" s="2" t="s">
        <v>879</v>
      </c>
      <c r="H27" s="2" t="s">
        <v>136</v>
      </c>
      <c r="I27" s="2" t="s">
        <v>885</v>
      </c>
      <c r="J27" s="2" t="s">
        <v>172</v>
      </c>
      <c r="K27" s="2"/>
      <c r="L27" s="2" t="s">
        <v>889</v>
      </c>
      <c r="M27" s="2"/>
      <c r="N27" s="2" t="s">
        <v>887</v>
      </c>
      <c r="O27" s="2"/>
      <c r="P27" s="2" t="s">
        <v>138</v>
      </c>
      <c r="Q27" s="3"/>
      <c r="R27" s="3"/>
      <c r="S27" s="2" t="s">
        <v>139</v>
      </c>
      <c r="T27" s="2" t="s">
        <v>140</v>
      </c>
      <c r="U27" s="3"/>
      <c r="V27" s="2" t="s">
        <v>141</v>
      </c>
      <c r="W27" s="2" t="s">
        <v>173</v>
      </c>
      <c r="X27" s="2" t="s">
        <v>138</v>
      </c>
      <c r="Y27" s="2" t="s">
        <v>139</v>
      </c>
      <c r="Z27" s="3"/>
      <c r="AA27" s="2" t="s">
        <v>143</v>
      </c>
      <c r="AB27" s="2" t="s">
        <v>144</v>
      </c>
      <c r="AC27" s="3"/>
      <c r="AD27" s="2" t="s">
        <v>145</v>
      </c>
      <c r="AE27" s="3"/>
      <c r="AF27" s="3"/>
      <c r="AG27" s="3"/>
      <c r="AH27" s="3"/>
      <c r="AI27" s="3"/>
      <c r="AJ27" s="3"/>
      <c r="AK27" s="2" t="s">
        <v>184</v>
      </c>
      <c r="AL27" s="2" t="s">
        <v>143</v>
      </c>
      <c r="AM27" s="2" t="s">
        <v>138</v>
      </c>
      <c r="AN27" s="3"/>
      <c r="AO27" s="2" t="s">
        <v>147</v>
      </c>
      <c r="AP27" s="2" t="s">
        <v>407</v>
      </c>
      <c r="AQ27" s="2" t="s">
        <v>911</v>
      </c>
      <c r="AR27" s="2" t="s">
        <v>913</v>
      </c>
      <c r="AS27" s="2" t="s">
        <v>916</v>
      </c>
      <c r="AT27" s="2" t="s">
        <v>918</v>
      </c>
      <c r="AU27" s="2"/>
      <c r="AV27" s="2" t="s">
        <v>148</v>
      </c>
      <c r="AW27" s="2" t="s">
        <v>148</v>
      </c>
      <c r="AX27" s="2" t="s">
        <v>148</v>
      </c>
      <c r="AY27" s="2" t="s">
        <v>148</v>
      </c>
      <c r="AZ27" s="2" t="s">
        <v>148</v>
      </c>
      <c r="BA27" s="3"/>
      <c r="BB27" s="3"/>
      <c r="BC27" s="3"/>
      <c r="BD27" s="3"/>
      <c r="BE27" s="3"/>
      <c r="BF27" s="3"/>
      <c r="BG27" s="3"/>
      <c r="BH27" s="3"/>
      <c r="BI27" s="3"/>
      <c r="BJ27" s="2" t="s">
        <v>139</v>
      </c>
      <c r="BK27" s="2" t="s">
        <v>149</v>
      </c>
      <c r="BL27" s="2" t="s">
        <v>709</v>
      </c>
      <c r="BM27" s="2" t="s">
        <v>744</v>
      </c>
      <c r="BN27" s="2" t="s">
        <v>244</v>
      </c>
      <c r="BO27" s="2" t="s">
        <v>396</v>
      </c>
      <c r="BP27" s="2" t="s">
        <v>926</v>
      </c>
      <c r="BQ27" s="2" t="s">
        <v>421</v>
      </c>
      <c r="BR27" s="2"/>
      <c r="BS27" s="3"/>
      <c r="BT27" s="3"/>
      <c r="BU27" s="3"/>
      <c r="BV27" s="2" t="s">
        <v>139</v>
      </c>
      <c r="BW27" s="2" t="s">
        <v>151</v>
      </c>
      <c r="BX27" s="2" t="s">
        <v>151</v>
      </c>
      <c r="BY27" s="2" t="s">
        <v>151</v>
      </c>
      <c r="BZ27" s="2" t="s">
        <v>151</v>
      </c>
      <c r="CA27" s="2" t="s">
        <v>151</v>
      </c>
      <c r="CB27" s="3"/>
      <c r="CC27" s="2" t="s">
        <v>931</v>
      </c>
      <c r="CD27" s="3"/>
      <c r="CE27" s="3"/>
      <c r="CF27" s="2" t="s">
        <v>153</v>
      </c>
      <c r="CG27" s="3"/>
      <c r="CH27" s="3"/>
      <c r="CI27" s="2" t="s">
        <v>154</v>
      </c>
      <c r="CJ27" s="2" t="s">
        <v>155</v>
      </c>
      <c r="CK27" s="2" t="s">
        <v>156</v>
      </c>
      <c r="CL27" s="2" t="s">
        <v>139</v>
      </c>
      <c r="CM27" s="2" t="s">
        <v>139</v>
      </c>
      <c r="CN27" s="2" t="s">
        <v>157</v>
      </c>
      <c r="CO27" s="2" t="s">
        <v>158</v>
      </c>
      <c r="CP27" s="3"/>
      <c r="CQ27" s="2" t="s">
        <v>138</v>
      </c>
      <c r="CR27" s="2" t="s">
        <v>138</v>
      </c>
      <c r="CS27" s="2" t="s">
        <v>138</v>
      </c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2" t="s">
        <v>160</v>
      </c>
      <c r="DE27" s="2" t="s">
        <v>249</v>
      </c>
      <c r="DF27" s="2" t="s">
        <v>249</v>
      </c>
      <c r="DG27" s="2"/>
      <c r="DH27" s="2"/>
      <c r="DI27" s="2"/>
      <c r="DJ27" s="2"/>
      <c r="DK27" s="2" t="s">
        <v>139</v>
      </c>
      <c r="DL27" s="2" t="s">
        <v>139</v>
      </c>
      <c r="DM27" s="2" t="s">
        <v>139</v>
      </c>
      <c r="DN27" s="2" t="s">
        <v>139</v>
      </c>
      <c r="DO27" s="3"/>
      <c r="DP27" s="3"/>
      <c r="DQ27" s="3"/>
      <c r="DR27" s="3"/>
      <c r="DS27" s="2" t="s">
        <v>139</v>
      </c>
      <c r="DT27" s="2" t="s">
        <v>139</v>
      </c>
      <c r="DU27" s="2" t="s">
        <v>139</v>
      </c>
      <c r="DV27" s="2" t="s">
        <v>139</v>
      </c>
      <c r="DW27" s="2" t="s">
        <v>139</v>
      </c>
      <c r="DX27" s="2" t="s">
        <v>139</v>
      </c>
      <c r="DY27" s="2" t="s">
        <v>139</v>
      </c>
      <c r="DZ27" s="3"/>
      <c r="EA27" s="2" t="s">
        <v>138</v>
      </c>
      <c r="EB27" s="2" t="s">
        <v>138</v>
      </c>
      <c r="EC27" s="2" t="s">
        <v>138</v>
      </c>
      <c r="ED27" s="2" t="s">
        <v>139</v>
      </c>
      <c r="EE27" s="2" t="s">
        <v>139</v>
      </c>
      <c r="EF27" s="2" t="s">
        <v>139</v>
      </c>
      <c r="EG27" s="2" t="s">
        <v>138</v>
      </c>
      <c r="EH27" s="2" t="s">
        <v>138</v>
      </c>
      <c r="EI27" s="2" t="s">
        <v>138</v>
      </c>
      <c r="EJ27" s="2" t="s">
        <v>138</v>
      </c>
      <c r="EK27" s="2" t="s">
        <v>138</v>
      </c>
      <c r="EL27" s="2" t="s">
        <v>138</v>
      </c>
      <c r="EM27" s="3"/>
      <c r="EN27" s="3"/>
      <c r="EO27" s="2" t="s">
        <v>139</v>
      </c>
      <c r="EP27" s="2" t="s">
        <v>139</v>
      </c>
      <c r="EQ27" s="2" t="s">
        <v>139</v>
      </c>
      <c r="ER27" s="2" t="s">
        <v>139</v>
      </c>
      <c r="ES27" s="2" t="s">
        <v>139</v>
      </c>
      <c r="ET27" s="2" t="s">
        <v>139</v>
      </c>
      <c r="EU27" s="2" t="s">
        <v>139</v>
      </c>
      <c r="EV27" s="2" t="s">
        <v>139</v>
      </c>
      <c r="EW27" s="2" t="s">
        <v>139</v>
      </c>
      <c r="EX27" s="2" t="s">
        <v>139</v>
      </c>
      <c r="EY27" s="2" t="s">
        <v>138</v>
      </c>
      <c r="EZ27" s="2" t="s">
        <v>163</v>
      </c>
      <c r="FA27" s="2" t="s">
        <v>139</v>
      </c>
      <c r="FB27" s="2" t="s">
        <v>164</v>
      </c>
      <c r="FC27" s="2"/>
      <c r="FD27" s="2" t="s">
        <v>974</v>
      </c>
      <c r="FE27" s="2" t="s">
        <v>312</v>
      </c>
      <c r="FF27" s="2" t="s">
        <v>620</v>
      </c>
      <c r="FG27" s="2" t="s">
        <v>969</v>
      </c>
      <c r="FH27" s="2" t="s">
        <v>138</v>
      </c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2" t="s">
        <v>138</v>
      </c>
      <c r="FU27" s="2" t="s">
        <v>165</v>
      </c>
      <c r="FV27" s="2" t="s">
        <v>996</v>
      </c>
      <c r="FW27" s="2"/>
      <c r="FX27" s="2" t="s">
        <v>994</v>
      </c>
      <c r="FY27" s="2" t="s">
        <v>447</v>
      </c>
      <c r="FZ27" s="2" t="s">
        <v>197</v>
      </c>
      <c r="GA27" s="2" t="s">
        <v>448</v>
      </c>
    </row>
    <row r="28" spans="1:183" ht="12.75" hidden="1" x14ac:dyDescent="0.2">
      <c r="A28" s="2">
        <v>25</v>
      </c>
      <c r="B28" s="2" t="s">
        <v>450</v>
      </c>
      <c r="C28" s="6" t="s">
        <v>875</v>
      </c>
      <c r="D28" s="2" t="s">
        <v>236</v>
      </c>
      <c r="E28" s="2" t="s">
        <v>260</v>
      </c>
      <c r="F28" s="2">
        <v>12</v>
      </c>
      <c r="G28" s="2" t="s">
        <v>877</v>
      </c>
      <c r="H28" s="2" t="s">
        <v>201</v>
      </c>
      <c r="I28" s="2" t="s">
        <v>884</v>
      </c>
      <c r="J28" s="2" t="s">
        <v>137</v>
      </c>
      <c r="K28" s="2"/>
      <c r="L28" s="2" t="s">
        <v>889</v>
      </c>
      <c r="M28" s="2"/>
      <c r="N28" s="2"/>
      <c r="O28" s="2"/>
      <c r="P28" s="2" t="s">
        <v>138</v>
      </c>
      <c r="Q28" s="3"/>
      <c r="R28" s="3"/>
      <c r="S28" s="2" t="s">
        <v>139</v>
      </c>
      <c r="T28" s="2" t="s">
        <v>140</v>
      </c>
      <c r="U28" s="9" t="s">
        <v>204</v>
      </c>
      <c r="V28" s="2" t="s">
        <v>205</v>
      </c>
      <c r="W28" s="2" t="s">
        <v>173</v>
      </c>
      <c r="X28" s="2" t="s">
        <v>300</v>
      </c>
      <c r="Y28" s="2" t="s">
        <v>138</v>
      </c>
      <c r="Z28" s="8" t="s">
        <v>900</v>
      </c>
      <c r="AA28" s="2" t="s">
        <v>143</v>
      </c>
      <c r="AB28" s="2" t="s">
        <v>240</v>
      </c>
      <c r="AC28" s="2" t="s">
        <v>240</v>
      </c>
      <c r="AD28" s="2" t="s">
        <v>209</v>
      </c>
      <c r="AE28" s="2" t="s">
        <v>345</v>
      </c>
      <c r="AF28" s="2" t="s">
        <v>291</v>
      </c>
      <c r="AG28" s="2" t="s">
        <v>640</v>
      </c>
      <c r="AH28" s="2" t="s">
        <v>281</v>
      </c>
      <c r="AI28" s="2"/>
      <c r="AJ28" s="2"/>
      <c r="AK28" s="2" t="s">
        <v>211</v>
      </c>
      <c r="AL28" s="2" t="s">
        <v>143</v>
      </c>
      <c r="AM28" s="2" t="s">
        <v>138</v>
      </c>
      <c r="AN28" s="3"/>
      <c r="AO28" s="2" t="s">
        <v>147</v>
      </c>
      <c r="AP28" s="2" t="s">
        <v>407</v>
      </c>
      <c r="AQ28" s="2" t="s">
        <v>911</v>
      </c>
      <c r="AR28" s="2" t="s">
        <v>913</v>
      </c>
      <c r="AS28" s="2" t="s">
        <v>916</v>
      </c>
      <c r="AT28" s="2" t="s">
        <v>918</v>
      </c>
      <c r="AU28" s="2"/>
      <c r="AV28" s="2" t="s">
        <v>346</v>
      </c>
      <c r="AW28" s="2" t="s">
        <v>215</v>
      </c>
      <c r="AX28" s="2" t="s">
        <v>214</v>
      </c>
      <c r="AY28" s="2" t="s">
        <v>215</v>
      </c>
      <c r="AZ28" s="2" t="s">
        <v>214</v>
      </c>
      <c r="BA28" s="3"/>
      <c r="BB28" s="3"/>
      <c r="BC28" s="2" t="s">
        <v>216</v>
      </c>
      <c r="BD28" s="2" t="s">
        <v>268</v>
      </c>
      <c r="BE28" s="2" t="s">
        <v>242</v>
      </c>
      <c r="BF28" s="2" t="s">
        <v>242</v>
      </c>
      <c r="BG28" s="2" t="s">
        <v>242</v>
      </c>
      <c r="BH28" s="3"/>
      <c r="BI28" s="3"/>
      <c r="BJ28" s="2" t="s">
        <v>138</v>
      </c>
      <c r="BK28" s="9" t="s">
        <v>149</v>
      </c>
      <c r="BL28" s="2" t="s">
        <v>709</v>
      </c>
      <c r="BM28" s="2" t="s">
        <v>744</v>
      </c>
      <c r="BN28" s="2" t="s">
        <v>244</v>
      </c>
      <c r="BO28" s="2" t="s">
        <v>396</v>
      </c>
      <c r="BP28" s="2" t="s">
        <v>926</v>
      </c>
      <c r="BQ28" s="2" t="s">
        <v>421</v>
      </c>
      <c r="BR28" s="2"/>
      <c r="BS28" s="2" t="s">
        <v>244</v>
      </c>
      <c r="BT28" s="2" t="s">
        <v>139</v>
      </c>
      <c r="BU28" s="2" t="s">
        <v>138</v>
      </c>
      <c r="BV28" s="3"/>
      <c r="BW28" s="2" t="s">
        <v>220</v>
      </c>
      <c r="BX28" s="2" t="s">
        <v>220</v>
      </c>
      <c r="BY28" s="2" t="s">
        <v>220</v>
      </c>
      <c r="BZ28" s="3"/>
      <c r="CA28" s="2" t="s">
        <v>220</v>
      </c>
      <c r="CB28" s="2" t="s">
        <v>220</v>
      </c>
      <c r="CC28" s="2" t="s">
        <v>221</v>
      </c>
      <c r="CD28" s="2" t="s">
        <v>246</v>
      </c>
      <c r="CE28" s="2" t="s">
        <v>138</v>
      </c>
      <c r="CF28" s="2" t="s">
        <v>452</v>
      </c>
      <c r="CG28" s="3"/>
      <c r="CH28" s="9" t="s">
        <v>325</v>
      </c>
      <c r="CI28" s="2" t="s">
        <v>154</v>
      </c>
      <c r="CJ28" s="2" t="s">
        <v>155</v>
      </c>
      <c r="CK28" s="2" t="s">
        <v>156</v>
      </c>
      <c r="CL28" s="2" t="s">
        <v>139</v>
      </c>
      <c r="CM28" s="2" t="s">
        <v>139</v>
      </c>
      <c r="CN28" s="2" t="s">
        <v>157</v>
      </c>
      <c r="CO28" s="2" t="s">
        <v>271</v>
      </c>
      <c r="CP28" s="2" t="s">
        <v>154</v>
      </c>
      <c r="CQ28" s="2" t="s">
        <v>138</v>
      </c>
      <c r="CR28" s="2" t="s">
        <v>138</v>
      </c>
      <c r="CS28" s="2" t="s">
        <v>139</v>
      </c>
      <c r="CT28" s="2" t="s">
        <v>186</v>
      </c>
      <c r="CU28" s="2"/>
      <c r="CV28" s="2"/>
      <c r="CW28" s="2" t="s">
        <v>186</v>
      </c>
      <c r="CX28" s="2"/>
      <c r="CY28" s="2"/>
      <c r="CZ28" s="2"/>
      <c r="DA28" s="2"/>
      <c r="DB28" s="2"/>
      <c r="DC28" s="2" t="s">
        <v>139</v>
      </c>
      <c r="DD28" s="2" t="s">
        <v>349</v>
      </c>
      <c r="DE28" s="2" t="s">
        <v>422</v>
      </c>
      <c r="DF28" s="2" t="s">
        <v>249</v>
      </c>
      <c r="DG28" s="2"/>
      <c r="DH28" s="2" t="s">
        <v>949</v>
      </c>
      <c r="DI28" s="2" t="s">
        <v>951</v>
      </c>
      <c r="DJ28" s="2" t="s">
        <v>958</v>
      </c>
      <c r="DK28" s="2" t="s">
        <v>139</v>
      </c>
      <c r="DL28" s="2" t="s">
        <v>139</v>
      </c>
      <c r="DM28" s="2" t="s">
        <v>139</v>
      </c>
      <c r="DN28" s="2" t="s">
        <v>139</v>
      </c>
      <c r="DO28" s="3"/>
      <c r="DP28" s="2" t="s">
        <v>139</v>
      </c>
      <c r="DQ28" s="2" t="s">
        <v>139</v>
      </c>
      <c r="DR28" s="3"/>
      <c r="DS28" s="2" t="s">
        <v>139</v>
      </c>
      <c r="DT28" s="2" t="s">
        <v>139</v>
      </c>
      <c r="DU28" s="2" t="s">
        <v>138</v>
      </c>
      <c r="DV28" s="2" t="s">
        <v>138</v>
      </c>
      <c r="DW28" s="2" t="s">
        <v>138</v>
      </c>
      <c r="DX28" s="2" t="s">
        <v>138</v>
      </c>
      <c r="DY28" s="2" t="s">
        <v>139</v>
      </c>
      <c r="DZ28" s="2" t="s">
        <v>139</v>
      </c>
      <c r="EA28" s="2" t="s">
        <v>138</v>
      </c>
      <c r="EB28" s="2" t="s">
        <v>138</v>
      </c>
      <c r="EC28" s="2" t="s">
        <v>139</v>
      </c>
      <c r="ED28" s="2" t="s">
        <v>139</v>
      </c>
      <c r="EE28" s="2" t="s">
        <v>138</v>
      </c>
      <c r="EF28" s="2" t="s">
        <v>138</v>
      </c>
      <c r="EG28" s="2" t="s">
        <v>138</v>
      </c>
      <c r="EH28" s="2" t="s">
        <v>138</v>
      </c>
      <c r="EI28" s="2" t="s">
        <v>138</v>
      </c>
      <c r="EJ28" s="2" t="s">
        <v>138</v>
      </c>
      <c r="EK28" s="2" t="s">
        <v>138</v>
      </c>
      <c r="EL28" s="2" t="s">
        <v>139</v>
      </c>
      <c r="EM28" s="3"/>
      <c r="EN28" s="3"/>
      <c r="EO28" s="2" t="s">
        <v>139</v>
      </c>
      <c r="EP28" s="2" t="s">
        <v>139</v>
      </c>
      <c r="EQ28" s="2" t="s">
        <v>139</v>
      </c>
      <c r="ER28" s="2" t="s">
        <v>139</v>
      </c>
      <c r="ES28" s="2" t="s">
        <v>139</v>
      </c>
      <c r="ET28" s="2" t="s">
        <v>139</v>
      </c>
      <c r="EU28" s="2" t="s">
        <v>138</v>
      </c>
      <c r="EV28" s="2" t="s">
        <v>138</v>
      </c>
      <c r="EW28" s="2" t="s">
        <v>138</v>
      </c>
      <c r="EX28" s="2" t="s">
        <v>139</v>
      </c>
      <c r="EY28" s="2" t="s">
        <v>139</v>
      </c>
      <c r="EZ28" s="2" t="s">
        <v>250</v>
      </c>
      <c r="FA28" s="2" t="s">
        <v>139</v>
      </c>
      <c r="FB28" s="2" t="s">
        <v>228</v>
      </c>
      <c r="FC28" s="2" t="s">
        <v>971</v>
      </c>
      <c r="FD28" s="2"/>
      <c r="FE28" s="2"/>
      <c r="FF28" s="2"/>
      <c r="FG28" s="2"/>
      <c r="FH28" s="2" t="s">
        <v>139</v>
      </c>
      <c r="FI28" s="2" t="s">
        <v>366</v>
      </c>
      <c r="FJ28" s="2" t="s">
        <v>284</v>
      </c>
      <c r="FK28" s="2" t="s">
        <v>975</v>
      </c>
      <c r="FL28" s="2" t="s">
        <v>978</v>
      </c>
      <c r="FM28" s="2" t="s">
        <v>980</v>
      </c>
      <c r="FN28" s="2" t="s">
        <v>981</v>
      </c>
      <c r="FO28" s="2"/>
      <c r="FP28" s="2" t="s">
        <v>986</v>
      </c>
      <c r="FQ28" s="2" t="s">
        <v>990</v>
      </c>
      <c r="FR28" s="2"/>
      <c r="FS28" s="2" t="s">
        <v>993</v>
      </c>
      <c r="FT28" s="2" t="s">
        <v>138</v>
      </c>
      <c r="FU28" s="2" t="s">
        <v>253</v>
      </c>
      <c r="FV28" s="2"/>
      <c r="FW28" s="2"/>
      <c r="FX28" s="2" t="s">
        <v>994</v>
      </c>
      <c r="FY28" s="2" t="s">
        <v>453</v>
      </c>
      <c r="FZ28" s="2" t="s">
        <v>379</v>
      </c>
      <c r="GA28" s="2" t="s">
        <v>454</v>
      </c>
    </row>
    <row r="29" spans="1:183" ht="12.75" x14ac:dyDescent="0.2">
      <c r="A29" s="2">
        <v>26</v>
      </c>
      <c r="B29" s="2" t="s">
        <v>456</v>
      </c>
      <c r="C29" s="6" t="s">
        <v>876</v>
      </c>
      <c r="D29" s="2" t="s">
        <v>318</v>
      </c>
      <c r="E29" s="2" t="s">
        <v>135</v>
      </c>
      <c r="F29" s="2">
        <v>15</v>
      </c>
      <c r="G29" s="2" t="s">
        <v>878</v>
      </c>
      <c r="H29" s="2" t="s">
        <v>136</v>
      </c>
      <c r="I29" s="2" t="s">
        <v>885</v>
      </c>
      <c r="J29" s="2" t="s">
        <v>137</v>
      </c>
      <c r="K29" s="2"/>
      <c r="L29" s="2" t="s">
        <v>889</v>
      </c>
      <c r="M29" s="2"/>
      <c r="N29" s="2"/>
      <c r="O29" s="2"/>
      <c r="P29" s="2" t="s">
        <v>138</v>
      </c>
      <c r="Q29" s="3"/>
      <c r="R29" s="3"/>
      <c r="S29" s="2" t="s">
        <v>139</v>
      </c>
      <c r="T29" s="2" t="s">
        <v>140</v>
      </c>
      <c r="U29" s="3"/>
      <c r="V29" s="2" t="s">
        <v>141</v>
      </c>
      <c r="W29" s="2" t="s">
        <v>173</v>
      </c>
      <c r="X29" s="2" t="s">
        <v>138</v>
      </c>
      <c r="Y29" s="2" t="s">
        <v>139</v>
      </c>
      <c r="Z29" s="3"/>
      <c r="AA29" s="2" t="s">
        <v>143</v>
      </c>
      <c r="AB29" s="2" t="s">
        <v>144</v>
      </c>
      <c r="AC29" s="3"/>
      <c r="AD29" s="2" t="s">
        <v>145</v>
      </c>
      <c r="AE29" s="3"/>
      <c r="AF29" s="3"/>
      <c r="AG29" s="3"/>
      <c r="AH29" s="3"/>
      <c r="AI29" s="3"/>
      <c r="AJ29" s="3"/>
      <c r="AK29" s="2" t="s">
        <v>184</v>
      </c>
      <c r="AL29" s="2" t="s">
        <v>143</v>
      </c>
      <c r="AM29" s="2" t="s">
        <v>138</v>
      </c>
      <c r="AN29" s="3"/>
      <c r="AO29" s="2" t="s">
        <v>147</v>
      </c>
      <c r="AP29" s="2" t="s">
        <v>407</v>
      </c>
      <c r="AQ29" s="2" t="s">
        <v>911</v>
      </c>
      <c r="AR29" s="2" t="s">
        <v>913</v>
      </c>
      <c r="AS29" s="2" t="s">
        <v>916</v>
      </c>
      <c r="AT29" s="2" t="s">
        <v>918</v>
      </c>
      <c r="AU29" s="2"/>
      <c r="AV29" s="2" t="s">
        <v>148</v>
      </c>
      <c r="AW29" s="2" t="s">
        <v>148</v>
      </c>
      <c r="AX29" s="2" t="s">
        <v>148</v>
      </c>
      <c r="AY29" s="2" t="s">
        <v>148</v>
      </c>
      <c r="AZ29" s="2" t="s">
        <v>148</v>
      </c>
      <c r="BA29" s="2" t="s">
        <v>148</v>
      </c>
      <c r="BB29" s="3"/>
      <c r="BC29" s="3"/>
      <c r="BD29" s="3"/>
      <c r="BE29" s="3"/>
      <c r="BF29" s="3"/>
      <c r="BG29" s="3"/>
      <c r="BH29" s="3"/>
      <c r="BI29" s="3"/>
      <c r="BJ29" s="2" t="s">
        <v>139</v>
      </c>
      <c r="BK29" s="2" t="s">
        <v>149</v>
      </c>
      <c r="BL29" s="2" t="s">
        <v>709</v>
      </c>
      <c r="BM29" s="2" t="s">
        <v>744</v>
      </c>
      <c r="BN29" s="2" t="s">
        <v>244</v>
      </c>
      <c r="BO29" s="2" t="s">
        <v>396</v>
      </c>
      <c r="BP29" s="2" t="s">
        <v>926</v>
      </c>
      <c r="BQ29" s="2" t="s">
        <v>421</v>
      </c>
      <c r="BR29" s="2"/>
      <c r="BS29" s="3"/>
      <c r="BT29" s="3"/>
      <c r="BU29" s="3"/>
      <c r="BV29" s="2" t="s">
        <v>139</v>
      </c>
      <c r="BW29" s="2" t="s">
        <v>151</v>
      </c>
      <c r="BX29" s="2" t="s">
        <v>151</v>
      </c>
      <c r="BY29" s="2" t="s">
        <v>151</v>
      </c>
      <c r="BZ29" s="2" t="s">
        <v>151</v>
      </c>
      <c r="CA29" s="2" t="s">
        <v>151</v>
      </c>
      <c r="CB29" s="3"/>
      <c r="CC29" s="2" t="s">
        <v>931</v>
      </c>
      <c r="CD29" s="3"/>
      <c r="CE29" s="3"/>
      <c r="CF29" s="2" t="s">
        <v>153</v>
      </c>
      <c r="CG29" s="3"/>
      <c r="CH29" s="3"/>
      <c r="CI29" s="2" t="s">
        <v>154</v>
      </c>
      <c r="CJ29" s="2" t="s">
        <v>155</v>
      </c>
      <c r="CK29" s="2" t="s">
        <v>156</v>
      </c>
      <c r="CL29" s="2" t="s">
        <v>139</v>
      </c>
      <c r="CM29" s="2" t="s">
        <v>139</v>
      </c>
      <c r="CN29" s="2" t="s">
        <v>157</v>
      </c>
      <c r="CO29" s="2" t="s">
        <v>158</v>
      </c>
      <c r="CP29" s="3"/>
      <c r="CQ29" s="2" t="s">
        <v>138</v>
      </c>
      <c r="CR29" s="2" t="s">
        <v>138</v>
      </c>
      <c r="CS29" s="2" t="s">
        <v>138</v>
      </c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2" t="s">
        <v>160</v>
      </c>
      <c r="DE29" s="2" t="s">
        <v>249</v>
      </c>
      <c r="DF29" s="2" t="s">
        <v>249</v>
      </c>
      <c r="DG29" s="2"/>
      <c r="DH29" s="2"/>
      <c r="DI29" s="2"/>
      <c r="DJ29" s="2"/>
      <c r="DK29" s="2" t="s">
        <v>139</v>
      </c>
      <c r="DL29" s="3"/>
      <c r="DM29" s="2" t="s">
        <v>139</v>
      </c>
      <c r="DN29" s="3"/>
      <c r="DO29" s="3"/>
      <c r="DP29" s="3"/>
      <c r="DQ29" s="3"/>
      <c r="DR29" s="3"/>
      <c r="DS29" s="2" t="s">
        <v>139</v>
      </c>
      <c r="DT29" s="2" t="s">
        <v>139</v>
      </c>
      <c r="DU29" s="2" t="s">
        <v>139</v>
      </c>
      <c r="DV29" s="2" t="s">
        <v>139</v>
      </c>
      <c r="DW29" s="2" t="s">
        <v>139</v>
      </c>
      <c r="DX29" s="2" t="s">
        <v>139</v>
      </c>
      <c r="DY29" s="2" t="s">
        <v>139</v>
      </c>
      <c r="DZ29" s="2" t="s">
        <v>138</v>
      </c>
      <c r="EA29" s="2" t="s">
        <v>138</v>
      </c>
      <c r="EB29" s="2" t="s">
        <v>138</v>
      </c>
      <c r="EC29" s="2" t="s">
        <v>139</v>
      </c>
      <c r="ED29" s="2" t="s">
        <v>139</v>
      </c>
      <c r="EE29" s="2" t="s">
        <v>139</v>
      </c>
      <c r="EF29" s="2" t="s">
        <v>139</v>
      </c>
      <c r="EG29" s="2" t="s">
        <v>138</v>
      </c>
      <c r="EH29" s="2" t="s">
        <v>139</v>
      </c>
      <c r="EI29" s="2" t="s">
        <v>139</v>
      </c>
      <c r="EJ29" s="2" t="s">
        <v>139</v>
      </c>
      <c r="EK29" s="2" t="s">
        <v>139</v>
      </c>
      <c r="EL29" s="2" t="s">
        <v>139</v>
      </c>
      <c r="EM29" s="3"/>
      <c r="EN29" s="3"/>
      <c r="EO29" s="2" t="s">
        <v>139</v>
      </c>
      <c r="EP29" s="2" t="s">
        <v>139</v>
      </c>
      <c r="EQ29" s="2" t="s">
        <v>139</v>
      </c>
      <c r="ER29" s="2" t="s">
        <v>139</v>
      </c>
      <c r="ES29" s="2" t="s">
        <v>139</v>
      </c>
      <c r="ET29" s="2" t="s">
        <v>139</v>
      </c>
      <c r="EU29" s="2" t="s">
        <v>139</v>
      </c>
      <c r="EV29" s="2" t="s">
        <v>139</v>
      </c>
      <c r="EW29" s="2" t="s">
        <v>139</v>
      </c>
      <c r="EX29" s="2" t="s">
        <v>139</v>
      </c>
      <c r="EY29" s="2" t="s">
        <v>138</v>
      </c>
      <c r="EZ29" s="2" t="s">
        <v>163</v>
      </c>
      <c r="FA29" s="2" t="s">
        <v>139</v>
      </c>
      <c r="FB29" s="2" t="s">
        <v>164</v>
      </c>
      <c r="FC29" s="2"/>
      <c r="FD29" s="2" t="s">
        <v>974</v>
      </c>
      <c r="FE29" s="2" t="s">
        <v>312</v>
      </c>
      <c r="FF29" s="2" t="s">
        <v>620</v>
      </c>
      <c r="FG29" s="2" t="s">
        <v>969</v>
      </c>
      <c r="FH29" s="2" t="s">
        <v>138</v>
      </c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2" t="s">
        <v>138</v>
      </c>
      <c r="FU29" s="2" t="s">
        <v>253</v>
      </c>
      <c r="FV29" s="2"/>
      <c r="FW29" s="2"/>
      <c r="FX29" s="2" t="s">
        <v>994</v>
      </c>
      <c r="FY29" s="2" t="s">
        <v>416</v>
      </c>
      <c r="FZ29" s="2" t="s">
        <v>197</v>
      </c>
      <c r="GA29" s="2" t="s">
        <v>457</v>
      </c>
    </row>
    <row r="30" spans="1:183" ht="12.75" x14ac:dyDescent="0.2">
      <c r="A30" s="2">
        <v>27</v>
      </c>
      <c r="B30" s="2" t="s">
        <v>459</v>
      </c>
      <c r="C30" s="6" t="s">
        <v>875</v>
      </c>
      <c r="D30" s="2" t="s">
        <v>236</v>
      </c>
      <c r="E30" s="2" t="s">
        <v>135</v>
      </c>
      <c r="F30" s="2">
        <v>12</v>
      </c>
      <c r="G30" s="2" t="s">
        <v>877</v>
      </c>
      <c r="H30" s="2" t="s">
        <v>136</v>
      </c>
      <c r="I30" s="2" t="s">
        <v>885</v>
      </c>
      <c r="J30" s="2" t="s">
        <v>172</v>
      </c>
      <c r="K30" s="2"/>
      <c r="L30" s="2" t="s">
        <v>889</v>
      </c>
      <c r="M30" s="2"/>
      <c r="N30" s="2" t="s">
        <v>887</v>
      </c>
      <c r="O30" s="2"/>
      <c r="P30" s="2" t="s">
        <v>138</v>
      </c>
      <c r="Q30" s="3"/>
      <c r="R30" s="3"/>
      <c r="S30" s="2" t="s">
        <v>139</v>
      </c>
      <c r="T30" s="2" t="s">
        <v>140</v>
      </c>
      <c r="U30" s="3"/>
      <c r="V30" s="2" t="s">
        <v>141</v>
      </c>
      <c r="W30" s="2" t="s">
        <v>173</v>
      </c>
      <c r="X30" s="2" t="s">
        <v>138</v>
      </c>
      <c r="Y30" s="2" t="s">
        <v>139</v>
      </c>
      <c r="Z30" s="3"/>
      <c r="AA30" s="2" t="s">
        <v>385</v>
      </c>
      <c r="AB30" s="2" t="s">
        <v>144</v>
      </c>
      <c r="AC30" s="3"/>
      <c r="AD30" s="2" t="s">
        <v>145</v>
      </c>
      <c r="AE30" s="3"/>
      <c r="AF30" s="3"/>
      <c r="AG30" s="3"/>
      <c r="AH30" s="3"/>
      <c r="AI30" s="3"/>
      <c r="AJ30" s="3"/>
      <c r="AK30" s="2" t="s">
        <v>461</v>
      </c>
      <c r="AL30" s="2" t="s">
        <v>360</v>
      </c>
      <c r="AM30" s="2" t="s">
        <v>138</v>
      </c>
      <c r="AN30" s="3"/>
      <c r="AO30" s="2" t="s">
        <v>147</v>
      </c>
      <c r="AP30" s="2" t="s">
        <v>407</v>
      </c>
      <c r="AQ30" s="2" t="s">
        <v>911</v>
      </c>
      <c r="AR30" s="2" t="s">
        <v>913</v>
      </c>
      <c r="AS30" s="2" t="s">
        <v>916</v>
      </c>
      <c r="AT30" s="2" t="s">
        <v>918</v>
      </c>
      <c r="AU30" s="2"/>
      <c r="AV30" s="2" t="s">
        <v>148</v>
      </c>
      <c r="AW30" s="2" t="s">
        <v>148</v>
      </c>
      <c r="AX30" s="2" t="s">
        <v>148</v>
      </c>
      <c r="AY30" s="2" t="s">
        <v>148</v>
      </c>
      <c r="AZ30" s="2" t="s">
        <v>148</v>
      </c>
      <c r="BA30" s="3"/>
      <c r="BB30" s="3"/>
      <c r="BC30" s="3"/>
      <c r="BD30" s="3"/>
      <c r="BE30" s="3"/>
      <c r="BF30" s="3"/>
      <c r="BG30" s="3"/>
      <c r="BH30" s="3"/>
      <c r="BI30" s="3"/>
      <c r="BJ30" s="2" t="s">
        <v>139</v>
      </c>
      <c r="BK30" s="2" t="s">
        <v>149</v>
      </c>
      <c r="BL30" s="2" t="s">
        <v>709</v>
      </c>
      <c r="BM30" s="2" t="s">
        <v>744</v>
      </c>
      <c r="BN30" s="2" t="s">
        <v>244</v>
      </c>
      <c r="BO30" s="2" t="s">
        <v>396</v>
      </c>
      <c r="BP30" s="2" t="s">
        <v>926</v>
      </c>
      <c r="BQ30" s="2" t="s">
        <v>421</v>
      </c>
      <c r="BR30" s="2"/>
      <c r="BS30" s="3"/>
      <c r="BT30" s="3"/>
      <c r="BU30" s="3"/>
      <c r="BV30" s="2" t="s">
        <v>139</v>
      </c>
      <c r="BW30" s="2" t="s">
        <v>151</v>
      </c>
      <c r="BX30" s="2" t="s">
        <v>151</v>
      </c>
      <c r="BY30" s="2" t="s">
        <v>151</v>
      </c>
      <c r="BZ30" s="2" t="s">
        <v>151</v>
      </c>
      <c r="CA30" s="2" t="s">
        <v>151</v>
      </c>
      <c r="CB30" s="3"/>
      <c r="CC30" s="2" t="s">
        <v>929</v>
      </c>
      <c r="CD30" s="3"/>
      <c r="CE30" s="3"/>
      <c r="CF30" s="2" t="s">
        <v>153</v>
      </c>
      <c r="CG30" s="3"/>
      <c r="CH30" s="3"/>
      <c r="CI30" s="2" t="s">
        <v>439</v>
      </c>
      <c r="CJ30" s="2" t="s">
        <v>223</v>
      </c>
      <c r="CK30" s="2" t="s">
        <v>156</v>
      </c>
      <c r="CL30" s="2" t="s">
        <v>139</v>
      </c>
      <c r="CM30" s="2" t="s">
        <v>138</v>
      </c>
      <c r="CN30" s="3"/>
      <c r="CO30" s="2" t="s">
        <v>463</v>
      </c>
      <c r="CP30" s="3"/>
      <c r="CQ30" s="2" t="s">
        <v>138</v>
      </c>
      <c r="CR30" s="2" t="s">
        <v>138</v>
      </c>
      <c r="CS30" s="2" t="s">
        <v>138</v>
      </c>
      <c r="CT30" s="3"/>
      <c r="CU30" s="3"/>
      <c r="CV30" s="3"/>
      <c r="CW30" s="3"/>
      <c r="CX30" s="3"/>
      <c r="CY30" s="3"/>
      <c r="CZ30" s="3"/>
      <c r="DA30" s="3"/>
      <c r="DB30" s="3"/>
      <c r="DC30" s="2" t="s">
        <v>138</v>
      </c>
      <c r="DD30" s="2" t="s">
        <v>178</v>
      </c>
      <c r="DE30" s="2" t="s">
        <v>249</v>
      </c>
      <c r="DF30" s="2" t="s">
        <v>249</v>
      </c>
      <c r="DG30" s="2"/>
      <c r="DH30" s="2"/>
      <c r="DI30" s="2"/>
      <c r="DJ30" s="2"/>
      <c r="DK30" s="2" t="s">
        <v>139</v>
      </c>
      <c r="DL30" s="2" t="s">
        <v>139</v>
      </c>
      <c r="DM30" s="2" t="s">
        <v>139</v>
      </c>
      <c r="DN30" s="3"/>
      <c r="DO30" s="3"/>
      <c r="DP30" s="3"/>
      <c r="DQ30" s="3"/>
      <c r="DR30" s="3"/>
      <c r="DS30" s="2" t="s">
        <v>139</v>
      </c>
      <c r="DT30" s="2" t="s">
        <v>139</v>
      </c>
      <c r="DU30" s="2" t="s">
        <v>139</v>
      </c>
      <c r="DV30" s="2" t="s">
        <v>139</v>
      </c>
      <c r="DW30" s="2" t="s">
        <v>139</v>
      </c>
      <c r="DX30" s="2" t="s">
        <v>139</v>
      </c>
      <c r="DY30" s="2" t="s">
        <v>139</v>
      </c>
      <c r="DZ30" s="2" t="s">
        <v>138</v>
      </c>
      <c r="EA30" s="2" t="s">
        <v>139</v>
      </c>
      <c r="EB30" s="2" t="s">
        <v>139</v>
      </c>
      <c r="EC30" s="2" t="s">
        <v>139</v>
      </c>
      <c r="ED30" s="2" t="s">
        <v>139</v>
      </c>
      <c r="EE30" s="2" t="s">
        <v>139</v>
      </c>
      <c r="EF30" s="2" t="s">
        <v>139</v>
      </c>
      <c r="EG30" s="2" t="s">
        <v>138</v>
      </c>
      <c r="EH30" s="2" t="s">
        <v>138</v>
      </c>
      <c r="EI30" s="2" t="s">
        <v>138</v>
      </c>
      <c r="EJ30" s="2" t="s">
        <v>139</v>
      </c>
      <c r="EK30" s="2" t="s">
        <v>138</v>
      </c>
      <c r="EL30" s="2" t="s">
        <v>138</v>
      </c>
      <c r="EM30" s="3"/>
      <c r="EN30" s="3"/>
      <c r="EO30" s="2" t="s">
        <v>139</v>
      </c>
      <c r="EP30" s="2" t="s">
        <v>139</v>
      </c>
      <c r="EQ30" s="2" t="s">
        <v>139</v>
      </c>
      <c r="ER30" s="2" t="s">
        <v>139</v>
      </c>
      <c r="ES30" s="2" t="s">
        <v>139</v>
      </c>
      <c r="ET30" s="2" t="s">
        <v>139</v>
      </c>
      <c r="EU30" s="2" t="s">
        <v>139</v>
      </c>
      <c r="EV30" s="2" t="s">
        <v>139</v>
      </c>
      <c r="EW30" s="2" t="s">
        <v>139</v>
      </c>
      <c r="EX30" s="2" t="s">
        <v>139</v>
      </c>
      <c r="EY30" s="2" t="s">
        <v>138</v>
      </c>
      <c r="EZ30" s="2" t="s">
        <v>163</v>
      </c>
      <c r="FA30" s="2" t="s">
        <v>139</v>
      </c>
      <c r="FB30" s="2" t="s">
        <v>164</v>
      </c>
      <c r="FC30" s="2"/>
      <c r="FD30" s="2" t="s">
        <v>974</v>
      </c>
      <c r="FE30" s="2" t="s">
        <v>312</v>
      </c>
      <c r="FF30" s="2" t="s">
        <v>620</v>
      </c>
      <c r="FG30" s="2" t="s">
        <v>969</v>
      </c>
      <c r="FH30" s="2" t="s">
        <v>138</v>
      </c>
      <c r="FI30" s="3"/>
      <c r="FJ30" s="2" t="s">
        <v>399</v>
      </c>
      <c r="FK30" s="2"/>
      <c r="FL30" s="2" t="s">
        <v>978</v>
      </c>
      <c r="FM30" s="2" t="s">
        <v>980</v>
      </c>
      <c r="FN30" s="2" t="s">
        <v>981</v>
      </c>
      <c r="FO30" s="2"/>
      <c r="FP30" s="2"/>
      <c r="FQ30" s="2"/>
      <c r="FR30" s="2"/>
      <c r="FS30" s="2"/>
      <c r="FT30" s="2" t="s">
        <v>138</v>
      </c>
      <c r="FU30" s="2" t="s">
        <v>165</v>
      </c>
      <c r="FV30" s="2" t="s">
        <v>996</v>
      </c>
      <c r="FW30" s="2"/>
      <c r="FX30" s="2" t="s">
        <v>994</v>
      </c>
      <c r="FY30" s="2" t="s">
        <v>464</v>
      </c>
      <c r="FZ30" s="2" t="s">
        <v>465</v>
      </c>
      <c r="GA30" s="2" t="s">
        <v>466</v>
      </c>
    </row>
    <row r="31" spans="1:183" ht="12.75" hidden="1" x14ac:dyDescent="0.2">
      <c r="A31" s="2">
        <v>28</v>
      </c>
      <c r="B31" s="2" t="s">
        <v>468</v>
      </c>
      <c r="C31" s="6" t="s">
        <v>876</v>
      </c>
      <c r="D31" s="2" t="s">
        <v>134</v>
      </c>
      <c r="E31" s="2" t="s">
        <v>260</v>
      </c>
      <c r="F31" s="2">
        <v>34</v>
      </c>
      <c r="G31" s="2" t="s">
        <v>881</v>
      </c>
      <c r="H31" s="2" t="s">
        <v>201</v>
      </c>
      <c r="I31" s="2" t="s">
        <v>884</v>
      </c>
      <c r="J31" s="2" t="s">
        <v>471</v>
      </c>
      <c r="K31" s="2" t="s">
        <v>886</v>
      </c>
      <c r="L31" s="2" t="s">
        <v>889</v>
      </c>
      <c r="M31" s="2" t="s">
        <v>891</v>
      </c>
      <c r="N31" s="2" t="s">
        <v>887</v>
      </c>
      <c r="O31" s="2"/>
      <c r="P31" s="2" t="s">
        <v>138</v>
      </c>
      <c r="Q31" s="3"/>
      <c r="R31" s="2" t="s">
        <v>896</v>
      </c>
      <c r="S31" s="2" t="s">
        <v>138</v>
      </c>
      <c r="T31" s="3" t="s">
        <v>901</v>
      </c>
      <c r="U31" s="2" t="s">
        <v>204</v>
      </c>
      <c r="V31" s="2" t="s">
        <v>205</v>
      </c>
      <c r="W31" s="2" t="s">
        <v>173</v>
      </c>
      <c r="X31" s="2" t="s">
        <v>140</v>
      </c>
      <c r="Y31" s="2" t="s">
        <v>139</v>
      </c>
      <c r="Z31" s="2" t="s">
        <v>394</v>
      </c>
      <c r="AA31" s="2" t="s">
        <v>143</v>
      </c>
      <c r="AB31" s="2" t="s">
        <v>144</v>
      </c>
      <c r="AC31" s="2" t="s">
        <v>240</v>
      </c>
      <c r="AD31" s="2" t="s">
        <v>209</v>
      </c>
      <c r="AE31" s="2" t="s">
        <v>291</v>
      </c>
      <c r="AF31" s="2" t="s">
        <v>291</v>
      </c>
      <c r="AG31" s="2"/>
      <c r="AH31" s="2"/>
      <c r="AI31" s="2"/>
      <c r="AJ31" s="2"/>
      <c r="AK31" s="2" t="s">
        <v>184</v>
      </c>
      <c r="AL31" s="2" t="s">
        <v>143</v>
      </c>
      <c r="AM31" s="2" t="s">
        <v>138</v>
      </c>
      <c r="AN31" s="3"/>
      <c r="AO31" s="2" t="s">
        <v>301</v>
      </c>
      <c r="AP31" s="2" t="s">
        <v>407</v>
      </c>
      <c r="AQ31" s="2" t="s">
        <v>911</v>
      </c>
      <c r="AR31" s="2" t="s">
        <v>913</v>
      </c>
      <c r="AS31" s="2" t="s">
        <v>916</v>
      </c>
      <c r="AT31" s="2"/>
      <c r="AU31" s="2"/>
      <c r="AV31" s="2" t="s">
        <v>346</v>
      </c>
      <c r="AW31" s="2" t="s">
        <v>148</v>
      </c>
      <c r="AX31" s="3"/>
      <c r="AY31" s="2" t="s">
        <v>215</v>
      </c>
      <c r="AZ31" s="3"/>
      <c r="BA31" s="3"/>
      <c r="BB31" s="3"/>
      <c r="BC31" s="2" t="s">
        <v>268</v>
      </c>
      <c r="BD31" s="2" t="s">
        <v>268</v>
      </c>
      <c r="BE31" s="2" t="s">
        <v>268</v>
      </c>
      <c r="BF31" s="2" t="s">
        <v>216</v>
      </c>
      <c r="BG31" s="3"/>
      <c r="BH31" s="3"/>
      <c r="BI31" s="3"/>
      <c r="BJ31" s="2" t="s">
        <v>139</v>
      </c>
      <c r="BK31" s="2" t="s">
        <v>472</v>
      </c>
      <c r="BL31" s="2"/>
      <c r="BM31" s="2" t="s">
        <v>744</v>
      </c>
      <c r="BN31" s="2" t="s">
        <v>244</v>
      </c>
      <c r="BO31" s="2"/>
      <c r="BP31" s="2"/>
      <c r="BQ31" s="2"/>
      <c r="BR31" s="2" t="s">
        <v>928</v>
      </c>
      <c r="BS31" s="2" t="s">
        <v>396</v>
      </c>
      <c r="BT31" s="2" t="s">
        <v>138</v>
      </c>
      <c r="BU31" s="3"/>
      <c r="BV31" s="3"/>
      <c r="BW31" s="2" t="s">
        <v>347</v>
      </c>
      <c r="BX31" s="2" t="s">
        <v>347</v>
      </c>
      <c r="BY31" s="2" t="s">
        <v>347</v>
      </c>
      <c r="BZ31" s="2" t="s">
        <v>347</v>
      </c>
      <c r="CA31" s="3"/>
      <c r="CB31" s="3"/>
      <c r="CC31" s="2" t="s">
        <v>269</v>
      </c>
      <c r="CD31" s="2" t="s">
        <v>246</v>
      </c>
      <c r="CE31" s="2" t="s">
        <v>139</v>
      </c>
      <c r="CF31" s="2" t="s">
        <v>153</v>
      </c>
      <c r="CG31" s="3"/>
      <c r="CH31" s="3"/>
      <c r="CI31" s="2" t="s">
        <v>473</v>
      </c>
      <c r="CJ31" s="2" t="s">
        <v>474</v>
      </c>
      <c r="CK31" s="2" t="s">
        <v>156</v>
      </c>
      <c r="CL31" s="2" t="s">
        <v>139</v>
      </c>
      <c r="CM31" s="2" t="s">
        <v>139</v>
      </c>
      <c r="CN31" s="2" t="s">
        <v>157</v>
      </c>
      <c r="CO31" s="2" t="s">
        <v>282</v>
      </c>
      <c r="CP31" s="2" t="s">
        <v>154</v>
      </c>
      <c r="CQ31" s="2" t="s">
        <v>138</v>
      </c>
      <c r="CR31" s="2" t="s">
        <v>139</v>
      </c>
      <c r="CS31" s="2" t="s">
        <v>139</v>
      </c>
      <c r="CT31" s="2" t="s">
        <v>186</v>
      </c>
      <c r="CU31" s="2"/>
      <c r="CV31" s="2"/>
      <c r="CW31" s="2" t="s">
        <v>186</v>
      </c>
      <c r="CX31" s="2"/>
      <c r="CY31" s="2"/>
      <c r="CZ31" s="2"/>
      <c r="DA31" s="2"/>
      <c r="DB31" s="2"/>
      <c r="DC31" s="2" t="s">
        <v>139</v>
      </c>
      <c r="DD31" s="2" t="s">
        <v>349</v>
      </c>
      <c r="DE31" s="2" t="s">
        <v>283</v>
      </c>
      <c r="DF31" s="2" t="s">
        <v>249</v>
      </c>
      <c r="DG31" s="2"/>
      <c r="DH31" s="2"/>
      <c r="DI31" s="2" t="s">
        <v>951</v>
      </c>
      <c r="DJ31" s="2"/>
      <c r="DK31" s="2" t="s">
        <v>139</v>
      </c>
      <c r="DL31" s="3"/>
      <c r="DM31" s="2" t="s">
        <v>139</v>
      </c>
      <c r="DN31" s="2" t="s">
        <v>139</v>
      </c>
      <c r="DO31" s="2" t="s">
        <v>139</v>
      </c>
      <c r="DP31" s="2" t="s">
        <v>139</v>
      </c>
      <c r="DQ31" s="2" t="s">
        <v>139</v>
      </c>
      <c r="DR31" s="3"/>
      <c r="DS31" s="2" t="s">
        <v>139</v>
      </c>
      <c r="DT31" s="2" t="s">
        <v>139</v>
      </c>
      <c r="DU31" s="2" t="s">
        <v>139</v>
      </c>
      <c r="DV31" s="2" t="s">
        <v>139</v>
      </c>
      <c r="DW31" s="2" t="s">
        <v>139</v>
      </c>
      <c r="DX31" s="2" t="s">
        <v>139</v>
      </c>
      <c r="DY31" s="2" t="s">
        <v>139</v>
      </c>
      <c r="DZ31" s="2" t="s">
        <v>139</v>
      </c>
      <c r="EA31" s="2" t="s">
        <v>139</v>
      </c>
      <c r="EB31" s="10" t="s">
        <v>138</v>
      </c>
      <c r="EC31" s="2" t="s">
        <v>139</v>
      </c>
      <c r="ED31" s="2" t="s">
        <v>139</v>
      </c>
      <c r="EE31" s="2" t="s">
        <v>138</v>
      </c>
      <c r="EF31" s="2" t="s">
        <v>138</v>
      </c>
      <c r="EG31" s="2" t="s">
        <v>138</v>
      </c>
      <c r="EH31" s="2" t="s">
        <v>139</v>
      </c>
      <c r="EI31" s="2" t="s">
        <v>139</v>
      </c>
      <c r="EJ31" s="3"/>
      <c r="EK31" s="2" t="s">
        <v>138</v>
      </c>
      <c r="EL31" s="2" t="s">
        <v>138</v>
      </c>
      <c r="EM31" s="3"/>
      <c r="EN31" s="3"/>
      <c r="EO31" s="2" t="s">
        <v>139</v>
      </c>
      <c r="EP31" s="2" t="s">
        <v>139</v>
      </c>
      <c r="EQ31" s="2" t="s">
        <v>139</v>
      </c>
      <c r="ER31" s="2" t="s">
        <v>139</v>
      </c>
      <c r="ES31" s="2" t="s">
        <v>139</v>
      </c>
      <c r="ET31" s="2" t="s">
        <v>139</v>
      </c>
      <c r="EU31" s="2" t="s">
        <v>139</v>
      </c>
      <c r="EV31" s="2" t="s">
        <v>139</v>
      </c>
      <c r="EW31" s="2" t="s">
        <v>139</v>
      </c>
      <c r="EX31" s="2" t="s">
        <v>138</v>
      </c>
      <c r="EY31" s="3"/>
      <c r="EZ31" s="2" t="s">
        <v>250</v>
      </c>
      <c r="FA31" s="2" t="s">
        <v>139</v>
      </c>
      <c r="FB31" s="2" t="s">
        <v>228</v>
      </c>
      <c r="FC31" s="2" t="s">
        <v>971</v>
      </c>
      <c r="FD31" s="2"/>
      <c r="FE31" s="2"/>
      <c r="FF31" s="2"/>
      <c r="FG31" s="2"/>
      <c r="FH31" s="2" t="s">
        <v>139</v>
      </c>
      <c r="FI31" s="2" t="s">
        <v>229</v>
      </c>
      <c r="FJ31" s="2" t="s">
        <v>284</v>
      </c>
      <c r="FK31" s="2" t="s">
        <v>975</v>
      </c>
      <c r="FL31" s="2" t="s">
        <v>978</v>
      </c>
      <c r="FM31" s="2" t="s">
        <v>980</v>
      </c>
      <c r="FN31" s="2" t="s">
        <v>981</v>
      </c>
      <c r="FO31" s="2"/>
      <c r="FP31" s="2" t="s">
        <v>986</v>
      </c>
      <c r="FQ31" s="2" t="s">
        <v>990</v>
      </c>
      <c r="FR31" s="2"/>
      <c r="FS31" s="2" t="s">
        <v>993</v>
      </c>
      <c r="FT31" s="2" t="s">
        <v>138</v>
      </c>
      <c r="FU31" s="2" t="s">
        <v>165</v>
      </c>
      <c r="FV31" s="2" t="s">
        <v>996</v>
      </c>
      <c r="FW31" s="2"/>
      <c r="FX31" s="2" t="s">
        <v>994</v>
      </c>
      <c r="FY31" s="2" t="s">
        <v>475</v>
      </c>
      <c r="FZ31" s="2" t="s">
        <v>476</v>
      </c>
      <c r="GA31" s="2" t="s">
        <v>477</v>
      </c>
    </row>
    <row r="32" spans="1:183" ht="12.75" hidden="1" x14ac:dyDescent="0.2">
      <c r="A32" s="2">
        <v>29</v>
      </c>
      <c r="B32" s="2" t="s">
        <v>479</v>
      </c>
      <c r="C32" s="6" t="s">
        <v>876</v>
      </c>
      <c r="D32" s="2" t="s">
        <v>134</v>
      </c>
      <c r="E32" s="2" t="s">
        <v>260</v>
      </c>
      <c r="F32" s="2">
        <v>20</v>
      </c>
      <c r="G32" s="2" t="s">
        <v>879</v>
      </c>
      <c r="H32" s="2" t="s">
        <v>201</v>
      </c>
      <c r="I32" s="2" t="s">
        <v>884</v>
      </c>
      <c r="J32" s="2" t="s">
        <v>172</v>
      </c>
      <c r="K32" s="2"/>
      <c r="L32" s="2" t="s">
        <v>889</v>
      </c>
      <c r="M32" s="2"/>
      <c r="N32" s="2" t="s">
        <v>887</v>
      </c>
      <c r="O32" s="2"/>
      <c r="P32" s="2" t="s">
        <v>138</v>
      </c>
      <c r="Q32" s="3"/>
      <c r="R32" s="2" t="s">
        <v>897</v>
      </c>
      <c r="S32" s="2" t="s">
        <v>139</v>
      </c>
      <c r="T32" s="2" t="s">
        <v>140</v>
      </c>
      <c r="U32" s="9" t="s">
        <v>238</v>
      </c>
      <c r="V32" s="2" t="s">
        <v>205</v>
      </c>
      <c r="W32" s="2" t="s">
        <v>173</v>
      </c>
      <c r="X32" s="2" t="s">
        <v>300</v>
      </c>
      <c r="Y32" s="2" t="s">
        <v>139</v>
      </c>
      <c r="Z32" s="3"/>
      <c r="AA32" s="2" t="s">
        <v>207</v>
      </c>
      <c r="AB32" s="2" t="s">
        <v>208</v>
      </c>
      <c r="AC32" s="2" t="s">
        <v>279</v>
      </c>
      <c r="AD32" s="2" t="s">
        <v>209</v>
      </c>
      <c r="AE32" s="2" t="s">
        <v>345</v>
      </c>
      <c r="AF32" s="2" t="s">
        <v>291</v>
      </c>
      <c r="AG32" s="2" t="s">
        <v>640</v>
      </c>
      <c r="AH32" s="2" t="s">
        <v>281</v>
      </c>
      <c r="AI32" s="2"/>
      <c r="AJ32" s="2"/>
      <c r="AK32" s="2" t="s">
        <v>211</v>
      </c>
      <c r="AL32" s="2" t="s">
        <v>207</v>
      </c>
      <c r="AM32" s="2" t="s">
        <v>138</v>
      </c>
      <c r="AN32" s="3"/>
      <c r="AO32" s="2" t="s">
        <v>147</v>
      </c>
      <c r="AP32" s="2" t="s">
        <v>407</v>
      </c>
      <c r="AQ32" s="2" t="s">
        <v>911</v>
      </c>
      <c r="AR32" s="2" t="s">
        <v>913</v>
      </c>
      <c r="AS32" s="2" t="s">
        <v>916</v>
      </c>
      <c r="AT32" s="2" t="s">
        <v>918</v>
      </c>
      <c r="AU32" s="2"/>
      <c r="AV32" s="2" t="s">
        <v>215</v>
      </c>
      <c r="AW32" s="2" t="s">
        <v>346</v>
      </c>
      <c r="AX32" s="2" t="s">
        <v>215</v>
      </c>
      <c r="AY32" s="2" t="s">
        <v>215</v>
      </c>
      <c r="AZ32" s="2" t="s">
        <v>215</v>
      </c>
      <c r="BA32" s="3"/>
      <c r="BB32" s="3"/>
      <c r="BC32" s="2" t="s">
        <v>216</v>
      </c>
      <c r="BD32" s="2" t="s">
        <v>216</v>
      </c>
      <c r="BE32" s="2" t="s">
        <v>268</v>
      </c>
      <c r="BF32" s="2" t="s">
        <v>216</v>
      </c>
      <c r="BG32" s="2" t="s">
        <v>268</v>
      </c>
      <c r="BH32" s="3"/>
      <c r="BI32" s="3"/>
      <c r="BJ32" s="2" t="s">
        <v>139</v>
      </c>
      <c r="BK32" s="2" t="s">
        <v>480</v>
      </c>
      <c r="BL32" s="2"/>
      <c r="BM32" s="2" t="s">
        <v>744</v>
      </c>
      <c r="BN32" s="2" t="s">
        <v>244</v>
      </c>
      <c r="BO32" s="2"/>
      <c r="BP32" s="2"/>
      <c r="BQ32" s="2"/>
      <c r="BR32" s="2"/>
      <c r="BS32" s="2" t="s">
        <v>244</v>
      </c>
      <c r="BT32" s="2" t="s">
        <v>138</v>
      </c>
      <c r="BU32" s="2" t="s">
        <v>139</v>
      </c>
      <c r="BV32" s="3"/>
      <c r="BW32" s="2" t="s">
        <v>220</v>
      </c>
      <c r="BX32" s="2" t="s">
        <v>347</v>
      </c>
      <c r="BY32" s="2" t="s">
        <v>220</v>
      </c>
      <c r="BZ32" s="2" t="s">
        <v>347</v>
      </c>
      <c r="CA32" s="2" t="s">
        <v>220</v>
      </c>
      <c r="CB32" s="3"/>
      <c r="CC32" s="2" t="s">
        <v>323</v>
      </c>
      <c r="CD32" s="2" t="s">
        <v>222</v>
      </c>
      <c r="CE32" s="2" t="s">
        <v>138</v>
      </c>
      <c r="CF32" s="2" t="s">
        <v>153</v>
      </c>
      <c r="CG32" s="3"/>
      <c r="CH32" s="3"/>
      <c r="CI32" s="3"/>
      <c r="CJ32" s="2" t="s">
        <v>155</v>
      </c>
      <c r="CK32" s="2" t="s">
        <v>156</v>
      </c>
      <c r="CL32" s="3"/>
      <c r="CM32" s="2" t="s">
        <v>139</v>
      </c>
      <c r="CN32" s="2" t="s">
        <v>157</v>
      </c>
      <c r="CO32" s="2" t="s">
        <v>935</v>
      </c>
      <c r="CP32" s="2" t="s">
        <v>154</v>
      </c>
      <c r="CQ32" s="2" t="s">
        <v>138</v>
      </c>
      <c r="CR32" s="2" t="s">
        <v>138</v>
      </c>
      <c r="CS32" s="2" t="s">
        <v>139</v>
      </c>
      <c r="CT32" s="2" t="s">
        <v>482</v>
      </c>
      <c r="CU32" s="2"/>
      <c r="CV32" s="2"/>
      <c r="CW32" s="2" t="s">
        <v>186</v>
      </c>
      <c r="CX32" s="2"/>
      <c r="CY32" s="2" t="s">
        <v>159</v>
      </c>
      <c r="CZ32" s="2"/>
      <c r="DA32" s="2"/>
      <c r="DB32" s="2"/>
      <c r="DC32" s="2" t="s">
        <v>139</v>
      </c>
      <c r="DD32" s="2" t="s">
        <v>349</v>
      </c>
      <c r="DE32" s="2" t="s">
        <v>283</v>
      </c>
      <c r="DF32" s="2" t="s">
        <v>249</v>
      </c>
      <c r="DG32" s="2"/>
      <c r="DH32" s="2"/>
      <c r="DI32" s="2" t="s">
        <v>951</v>
      </c>
      <c r="DJ32" s="2"/>
      <c r="DK32" s="3"/>
      <c r="DL32" s="2" t="s">
        <v>139</v>
      </c>
      <c r="DM32" s="2" t="s">
        <v>139</v>
      </c>
      <c r="DN32" s="2" t="s">
        <v>139</v>
      </c>
      <c r="DO32" s="3"/>
      <c r="DP32" s="3"/>
      <c r="DQ32" s="2" t="s">
        <v>139</v>
      </c>
      <c r="DR32" s="3"/>
      <c r="DS32" s="2" t="s">
        <v>139</v>
      </c>
      <c r="DT32" s="2" t="s">
        <v>138</v>
      </c>
      <c r="DU32" s="2" t="s">
        <v>139</v>
      </c>
      <c r="DV32" s="2" t="s">
        <v>138</v>
      </c>
      <c r="DW32" s="2" t="s">
        <v>138</v>
      </c>
      <c r="DX32" s="2" t="s">
        <v>138</v>
      </c>
      <c r="DY32" s="2" t="s">
        <v>138</v>
      </c>
      <c r="DZ32" s="2" t="s">
        <v>139</v>
      </c>
      <c r="EA32" s="2" t="s">
        <v>139</v>
      </c>
      <c r="EB32" s="2" t="s">
        <v>139</v>
      </c>
      <c r="EC32" s="2" t="s">
        <v>139</v>
      </c>
      <c r="ED32" s="3"/>
      <c r="EE32" s="2" t="s">
        <v>138</v>
      </c>
      <c r="EF32" s="2" t="s">
        <v>138</v>
      </c>
      <c r="EG32" s="2" t="s">
        <v>138</v>
      </c>
      <c r="EH32" s="2" t="s">
        <v>138</v>
      </c>
      <c r="EI32" s="2" t="s">
        <v>138</v>
      </c>
      <c r="EJ32" s="2" t="s">
        <v>138</v>
      </c>
      <c r="EK32" s="2" t="s">
        <v>138</v>
      </c>
      <c r="EL32" s="2" t="s">
        <v>138</v>
      </c>
      <c r="EM32" s="3"/>
      <c r="EN32" s="3"/>
      <c r="EO32" s="2" t="s">
        <v>139</v>
      </c>
      <c r="EP32" s="2" t="s">
        <v>139</v>
      </c>
      <c r="EQ32" s="2" t="s">
        <v>139</v>
      </c>
      <c r="ER32" s="2" t="s">
        <v>138</v>
      </c>
      <c r="ES32" s="2" t="s">
        <v>138</v>
      </c>
      <c r="ET32" s="2" t="s">
        <v>138</v>
      </c>
      <c r="EU32" s="2" t="s">
        <v>138</v>
      </c>
      <c r="EV32" s="3"/>
      <c r="EW32" s="2" t="s">
        <v>138</v>
      </c>
      <c r="EX32" s="2" t="s">
        <v>138</v>
      </c>
      <c r="EY32" s="2" t="s">
        <v>138</v>
      </c>
      <c r="EZ32" s="2" t="s">
        <v>163</v>
      </c>
      <c r="FA32" s="2" t="s">
        <v>138</v>
      </c>
      <c r="FB32" s="2" t="s">
        <v>228</v>
      </c>
      <c r="FC32" s="2" t="s">
        <v>971</v>
      </c>
      <c r="FD32" s="2"/>
      <c r="FE32" s="2"/>
      <c r="FF32" s="2"/>
      <c r="FG32" s="2"/>
      <c r="FH32" s="2" t="s">
        <v>139</v>
      </c>
      <c r="FI32" s="2" t="s">
        <v>229</v>
      </c>
      <c r="FJ32" s="2" t="s">
        <v>483</v>
      </c>
      <c r="FK32" s="2" t="s">
        <v>975</v>
      </c>
      <c r="FL32" s="2" t="s">
        <v>978</v>
      </c>
      <c r="FM32" s="2" t="s">
        <v>980</v>
      </c>
      <c r="FN32" s="2" t="s">
        <v>981</v>
      </c>
      <c r="FO32" s="2"/>
      <c r="FP32" s="2"/>
      <c r="FQ32" s="2"/>
      <c r="FR32" s="2"/>
      <c r="FS32" s="2"/>
      <c r="FT32" s="2" t="s">
        <v>138</v>
      </c>
      <c r="FU32" s="2" t="s">
        <v>165</v>
      </c>
      <c r="FV32" s="2" t="s">
        <v>996</v>
      </c>
      <c r="FW32" s="2"/>
      <c r="FX32" s="2" t="s">
        <v>994</v>
      </c>
      <c r="FY32" s="2" t="s">
        <v>484</v>
      </c>
      <c r="FZ32" s="2" t="s">
        <v>485</v>
      </c>
      <c r="GA32" s="3"/>
    </row>
    <row r="33" spans="1:183" ht="12.75" x14ac:dyDescent="0.2">
      <c r="A33" s="2">
        <v>30</v>
      </c>
      <c r="B33" s="2" t="s">
        <v>487</v>
      </c>
      <c r="C33" s="6" t="s">
        <v>876</v>
      </c>
      <c r="D33" s="2" t="s">
        <v>488</v>
      </c>
      <c r="E33" s="2" t="s">
        <v>260</v>
      </c>
      <c r="F33" s="2">
        <v>65</v>
      </c>
      <c r="G33" s="2" t="s">
        <v>882</v>
      </c>
      <c r="H33" s="2" t="s">
        <v>136</v>
      </c>
      <c r="I33" s="2" t="s">
        <v>885</v>
      </c>
      <c r="J33" s="2" t="s">
        <v>172</v>
      </c>
      <c r="K33" s="2"/>
      <c r="L33" s="2" t="s">
        <v>889</v>
      </c>
      <c r="M33" s="2"/>
      <c r="N33" s="2" t="s">
        <v>887</v>
      </c>
      <c r="O33" s="2"/>
      <c r="P33" s="2" t="s">
        <v>138</v>
      </c>
      <c r="Q33" s="3"/>
      <c r="R33" s="3"/>
      <c r="S33" s="2" t="s">
        <v>139</v>
      </c>
      <c r="T33" s="2" t="s">
        <v>140</v>
      </c>
      <c r="U33" s="3"/>
      <c r="V33" s="2" t="s">
        <v>141</v>
      </c>
      <c r="W33" s="2" t="s">
        <v>173</v>
      </c>
      <c r="X33" s="2" t="s">
        <v>138</v>
      </c>
      <c r="Y33" s="2" t="s">
        <v>139</v>
      </c>
      <c r="Z33" s="3"/>
      <c r="AA33" s="2" t="s">
        <v>143</v>
      </c>
      <c r="AB33" s="2" t="s">
        <v>144</v>
      </c>
      <c r="AC33" s="3"/>
      <c r="AD33" s="2" t="s">
        <v>145</v>
      </c>
      <c r="AE33" s="3"/>
      <c r="AF33" s="3"/>
      <c r="AG33" s="3"/>
      <c r="AH33" s="3"/>
      <c r="AI33" s="3"/>
      <c r="AJ33" s="3"/>
      <c r="AK33" s="2" t="s">
        <v>192</v>
      </c>
      <c r="AL33" s="2" t="s">
        <v>143</v>
      </c>
      <c r="AM33" s="2" t="s">
        <v>138</v>
      </c>
      <c r="AN33" s="3"/>
      <c r="AO33" s="2" t="s">
        <v>147</v>
      </c>
      <c r="AP33" s="2" t="s">
        <v>407</v>
      </c>
      <c r="AQ33" s="2" t="s">
        <v>911</v>
      </c>
      <c r="AR33" s="2" t="s">
        <v>913</v>
      </c>
      <c r="AS33" s="2" t="s">
        <v>916</v>
      </c>
      <c r="AT33" s="2" t="s">
        <v>918</v>
      </c>
      <c r="AU33" s="2"/>
      <c r="AV33" s="2" t="s">
        <v>148</v>
      </c>
      <c r="AW33" s="2" t="s">
        <v>148</v>
      </c>
      <c r="AX33" s="2" t="s">
        <v>148</v>
      </c>
      <c r="AY33" s="2" t="s">
        <v>148</v>
      </c>
      <c r="AZ33" s="2" t="s">
        <v>148</v>
      </c>
      <c r="BA33" s="3"/>
      <c r="BB33" s="3"/>
      <c r="BC33" s="3"/>
      <c r="BD33" s="3"/>
      <c r="BE33" s="3"/>
      <c r="BF33" s="3"/>
      <c r="BG33" s="3"/>
      <c r="BH33" s="3"/>
      <c r="BI33" s="3"/>
      <c r="BJ33" s="2" t="s">
        <v>139</v>
      </c>
      <c r="BK33" s="2" t="s">
        <v>149</v>
      </c>
      <c r="BL33" s="2" t="s">
        <v>709</v>
      </c>
      <c r="BM33" s="2" t="s">
        <v>744</v>
      </c>
      <c r="BN33" s="2" t="s">
        <v>244</v>
      </c>
      <c r="BO33" s="2" t="s">
        <v>396</v>
      </c>
      <c r="BP33" s="2" t="s">
        <v>926</v>
      </c>
      <c r="BQ33" s="2" t="s">
        <v>421</v>
      </c>
      <c r="BR33" s="2"/>
      <c r="BS33" s="3"/>
      <c r="BT33" s="3"/>
      <c r="BU33" s="3"/>
      <c r="BV33" s="2" t="s">
        <v>139</v>
      </c>
      <c r="BW33" s="2" t="s">
        <v>151</v>
      </c>
      <c r="BX33" s="2" t="s">
        <v>151</v>
      </c>
      <c r="BY33" s="2" t="s">
        <v>151</v>
      </c>
      <c r="BZ33" s="2" t="s">
        <v>151</v>
      </c>
      <c r="CA33" s="2" t="s">
        <v>151</v>
      </c>
      <c r="CB33" s="3"/>
      <c r="CC33" s="2" t="s">
        <v>931</v>
      </c>
      <c r="CD33" s="3"/>
      <c r="CE33" s="3"/>
      <c r="CF33" s="2" t="s">
        <v>153</v>
      </c>
      <c r="CG33" s="3"/>
      <c r="CH33" s="3"/>
      <c r="CI33" s="2" t="s">
        <v>154</v>
      </c>
      <c r="CJ33" s="2" t="s">
        <v>155</v>
      </c>
      <c r="CK33" s="2" t="s">
        <v>156</v>
      </c>
      <c r="CL33" s="2" t="s">
        <v>139</v>
      </c>
      <c r="CM33" s="2" t="s">
        <v>138</v>
      </c>
      <c r="CN33" s="3"/>
      <c r="CO33" s="2" t="s">
        <v>158</v>
      </c>
      <c r="CP33" s="3"/>
      <c r="CQ33" s="3"/>
      <c r="CR33" s="2" t="s">
        <v>139</v>
      </c>
      <c r="CS33" s="2" t="s">
        <v>139</v>
      </c>
      <c r="CT33" s="2" t="s">
        <v>491</v>
      </c>
      <c r="CU33" s="2" t="s">
        <v>522</v>
      </c>
      <c r="CV33" s="2"/>
      <c r="CW33" s="2"/>
      <c r="CX33" s="2"/>
      <c r="CY33" s="2"/>
      <c r="CZ33" s="2"/>
      <c r="DA33" s="2"/>
      <c r="DB33" s="2"/>
      <c r="DC33" s="2" t="s">
        <v>139</v>
      </c>
      <c r="DD33" s="2" t="s">
        <v>349</v>
      </c>
      <c r="DE33" s="2" t="s">
        <v>249</v>
      </c>
      <c r="DF33" s="2" t="s">
        <v>249</v>
      </c>
      <c r="DG33" s="2"/>
      <c r="DH33" s="2"/>
      <c r="DI33" s="2"/>
      <c r="DJ33" s="2"/>
      <c r="DK33" s="2" t="s">
        <v>139</v>
      </c>
      <c r="DL33" s="2" t="s">
        <v>139</v>
      </c>
      <c r="DM33" s="2" t="s">
        <v>139</v>
      </c>
      <c r="DN33" s="2" t="s">
        <v>139</v>
      </c>
      <c r="DO33" s="3"/>
      <c r="DP33" s="3"/>
      <c r="DQ33" s="3"/>
      <c r="DR33" s="3"/>
      <c r="DS33" s="2" t="s">
        <v>139</v>
      </c>
      <c r="DT33" s="2" t="s">
        <v>139</v>
      </c>
      <c r="DU33" s="2" t="s">
        <v>139</v>
      </c>
      <c r="DV33" s="2" t="s">
        <v>139</v>
      </c>
      <c r="DW33" s="2" t="s">
        <v>139</v>
      </c>
      <c r="DX33" s="2" t="s">
        <v>139</v>
      </c>
      <c r="DY33" s="2" t="s">
        <v>139</v>
      </c>
      <c r="DZ33" s="2" t="s">
        <v>139</v>
      </c>
      <c r="EA33" s="2" t="s">
        <v>138</v>
      </c>
      <c r="EB33" s="2" t="s">
        <v>138</v>
      </c>
      <c r="EC33" s="2" t="s">
        <v>138</v>
      </c>
      <c r="ED33" s="2" t="s">
        <v>139</v>
      </c>
      <c r="EE33" s="2" t="s">
        <v>138</v>
      </c>
      <c r="EF33" s="2" t="s">
        <v>138</v>
      </c>
      <c r="EG33" s="2" t="s">
        <v>138</v>
      </c>
      <c r="EH33" s="2" t="s">
        <v>138</v>
      </c>
      <c r="EI33" s="2" t="s">
        <v>138</v>
      </c>
      <c r="EJ33" s="2" t="s">
        <v>138</v>
      </c>
      <c r="EK33" s="2" t="s">
        <v>138</v>
      </c>
      <c r="EL33" s="2" t="s">
        <v>138</v>
      </c>
      <c r="EM33" s="2" t="s">
        <v>139</v>
      </c>
      <c r="EN33" s="2" t="s">
        <v>492</v>
      </c>
      <c r="EO33" s="2" t="s">
        <v>139</v>
      </c>
      <c r="EP33" s="2" t="s">
        <v>139</v>
      </c>
      <c r="EQ33" s="2" t="s">
        <v>139</v>
      </c>
      <c r="ER33" s="2" t="s">
        <v>139</v>
      </c>
      <c r="ES33" s="2" t="s">
        <v>139</v>
      </c>
      <c r="ET33" s="2" t="s">
        <v>139</v>
      </c>
      <c r="EU33" s="2" t="s">
        <v>139</v>
      </c>
      <c r="EV33" s="2" t="s">
        <v>139</v>
      </c>
      <c r="EW33" s="2" t="s">
        <v>139</v>
      </c>
      <c r="EX33" s="2" t="s">
        <v>139</v>
      </c>
      <c r="EY33" s="2" t="s">
        <v>138</v>
      </c>
      <c r="EZ33" s="2" t="s">
        <v>163</v>
      </c>
      <c r="FA33" s="2" t="s">
        <v>139</v>
      </c>
      <c r="FB33" s="2" t="s">
        <v>164</v>
      </c>
      <c r="FC33" s="2"/>
      <c r="FD33" s="2" t="s">
        <v>974</v>
      </c>
      <c r="FE33" s="2" t="s">
        <v>312</v>
      </c>
      <c r="FF33" s="2" t="s">
        <v>620</v>
      </c>
      <c r="FG33" s="2" t="s">
        <v>969</v>
      </c>
      <c r="FH33" s="2" t="s">
        <v>138</v>
      </c>
      <c r="FI33" s="3"/>
      <c r="FJ33" s="2" t="s">
        <v>493</v>
      </c>
      <c r="FK33" s="2"/>
      <c r="FL33" s="2" t="s">
        <v>978</v>
      </c>
      <c r="FM33" s="2" t="s">
        <v>980</v>
      </c>
      <c r="FN33" s="2" t="s">
        <v>981</v>
      </c>
      <c r="FO33" s="2"/>
      <c r="FP33" s="2"/>
      <c r="FQ33" s="2"/>
      <c r="FR33" s="2" t="s">
        <v>991</v>
      </c>
      <c r="FS33" s="2"/>
      <c r="FT33" s="2" t="s">
        <v>138</v>
      </c>
      <c r="FU33" s="2" t="s">
        <v>165</v>
      </c>
      <c r="FV33" s="2" t="s">
        <v>996</v>
      </c>
      <c r="FW33" s="2"/>
      <c r="FX33" s="2" t="s">
        <v>994</v>
      </c>
      <c r="FY33" s="2" t="s">
        <v>494</v>
      </c>
      <c r="FZ33" s="2" t="s">
        <v>465</v>
      </c>
      <c r="GA33" s="2" t="s">
        <v>495</v>
      </c>
    </row>
    <row r="34" spans="1:183" ht="12.75" hidden="1" x14ac:dyDescent="0.2">
      <c r="A34" s="2">
        <v>31</v>
      </c>
      <c r="B34" s="2" t="s">
        <v>497</v>
      </c>
      <c r="C34" s="6" t="s">
        <v>876</v>
      </c>
      <c r="D34" s="2" t="s">
        <v>236</v>
      </c>
      <c r="E34" s="2" t="s">
        <v>260</v>
      </c>
      <c r="F34" s="2">
        <v>4</v>
      </c>
      <c r="G34" s="2" t="s">
        <v>877</v>
      </c>
      <c r="H34" s="2" t="s">
        <v>393</v>
      </c>
      <c r="I34" s="2" t="s">
        <v>499</v>
      </c>
      <c r="J34" s="2" t="s">
        <v>500</v>
      </c>
      <c r="K34" s="2" t="s">
        <v>886</v>
      </c>
      <c r="L34" s="2"/>
      <c r="M34" s="2"/>
      <c r="N34" s="2"/>
      <c r="O34" s="2"/>
      <c r="P34" s="2" t="s">
        <v>138</v>
      </c>
      <c r="Q34" s="3"/>
      <c r="R34" s="2" t="s">
        <v>896</v>
      </c>
      <c r="S34" s="2" t="s">
        <v>138</v>
      </c>
      <c r="T34" s="3" t="s">
        <v>901</v>
      </c>
      <c r="U34" s="2" t="s">
        <v>238</v>
      </c>
      <c r="V34" s="2" t="s">
        <v>205</v>
      </c>
      <c r="W34" s="2" t="s">
        <v>173</v>
      </c>
      <c r="X34" s="2" t="s">
        <v>140</v>
      </c>
      <c r="Y34" s="2" t="s">
        <v>139</v>
      </c>
      <c r="Z34" s="2" t="s">
        <v>394</v>
      </c>
      <c r="AA34" s="2" t="s">
        <v>207</v>
      </c>
      <c r="AB34" s="2" t="s">
        <v>279</v>
      </c>
      <c r="AC34" s="2" t="s">
        <v>144</v>
      </c>
      <c r="AD34" s="2" t="s">
        <v>209</v>
      </c>
      <c r="AE34" s="2" t="s">
        <v>291</v>
      </c>
      <c r="AF34" s="2" t="s">
        <v>291</v>
      </c>
      <c r="AG34" s="2"/>
      <c r="AH34" s="2"/>
      <c r="AI34" s="2"/>
      <c r="AJ34" s="2"/>
      <c r="AK34" s="2" t="s">
        <v>211</v>
      </c>
      <c r="AL34" s="2" t="s">
        <v>207</v>
      </c>
      <c r="AM34" s="2" t="s">
        <v>138</v>
      </c>
      <c r="AN34" s="3"/>
      <c r="AO34" s="2" t="s">
        <v>501</v>
      </c>
      <c r="AP34" s="2"/>
      <c r="AQ34" s="2" t="s">
        <v>911</v>
      </c>
      <c r="AR34" s="2" t="s">
        <v>913</v>
      </c>
      <c r="AS34" s="2" t="s">
        <v>916</v>
      </c>
      <c r="AT34" s="2"/>
      <c r="AU34" s="2"/>
      <c r="AV34" s="2" t="s">
        <v>215</v>
      </c>
      <c r="AW34" s="2" t="s">
        <v>346</v>
      </c>
      <c r="AX34" s="3"/>
      <c r="AY34" s="2" t="s">
        <v>214</v>
      </c>
      <c r="AZ34" s="3"/>
      <c r="BA34" s="3"/>
      <c r="BB34" s="3"/>
      <c r="BC34" s="2" t="s">
        <v>216</v>
      </c>
      <c r="BD34" s="2" t="s">
        <v>216</v>
      </c>
      <c r="BE34" s="3"/>
      <c r="BF34" s="2" t="s">
        <v>217</v>
      </c>
      <c r="BG34" s="3"/>
      <c r="BH34" s="3"/>
      <c r="BI34" s="3"/>
      <c r="BJ34" s="2" t="s">
        <v>138</v>
      </c>
      <c r="BK34" s="9" t="s">
        <v>502</v>
      </c>
      <c r="BL34" s="2"/>
      <c r="BM34" s="2" t="s">
        <v>744</v>
      </c>
      <c r="BN34" s="2"/>
      <c r="BO34" s="2" t="s">
        <v>396</v>
      </c>
      <c r="BP34" s="2"/>
      <c r="BQ34" s="2"/>
      <c r="BR34" s="2"/>
      <c r="BS34" s="2" t="s">
        <v>396</v>
      </c>
      <c r="BT34" s="2" t="s">
        <v>139</v>
      </c>
      <c r="BU34" s="2" t="s">
        <v>138</v>
      </c>
      <c r="BV34" s="3"/>
      <c r="BW34" s="2" t="s">
        <v>347</v>
      </c>
      <c r="BX34" s="2" t="s">
        <v>220</v>
      </c>
      <c r="BY34" s="3"/>
      <c r="BZ34" s="2" t="s">
        <v>347</v>
      </c>
      <c r="CA34" s="3"/>
      <c r="CB34" s="3"/>
      <c r="CC34" s="2" t="s">
        <v>221</v>
      </c>
      <c r="CD34" s="2" t="s">
        <v>246</v>
      </c>
      <c r="CE34" s="2" t="s">
        <v>138</v>
      </c>
      <c r="CF34" s="2" t="s">
        <v>153</v>
      </c>
      <c r="CG34" s="3"/>
      <c r="CH34" s="3"/>
      <c r="CI34" s="2" t="s">
        <v>154</v>
      </c>
      <c r="CJ34" s="2" t="s">
        <v>155</v>
      </c>
      <c r="CK34" s="2" t="s">
        <v>270</v>
      </c>
      <c r="CL34" s="2" t="s">
        <v>139</v>
      </c>
      <c r="CM34" s="2" t="s">
        <v>139</v>
      </c>
      <c r="CN34" s="2" t="s">
        <v>503</v>
      </c>
      <c r="CO34" s="2" t="s">
        <v>158</v>
      </c>
      <c r="CP34" s="2" t="s">
        <v>154</v>
      </c>
      <c r="CQ34" s="2" t="s">
        <v>138</v>
      </c>
      <c r="CR34" s="2" t="s">
        <v>138</v>
      </c>
      <c r="CS34" s="2" t="s">
        <v>138</v>
      </c>
      <c r="CT34" s="2" t="s">
        <v>504</v>
      </c>
      <c r="CU34" s="2"/>
      <c r="CV34" s="2"/>
      <c r="CW34" s="2"/>
      <c r="CX34" s="2"/>
      <c r="CY34" s="2"/>
      <c r="CZ34" s="2" t="s">
        <v>943</v>
      </c>
      <c r="DA34" s="2"/>
      <c r="DB34" s="2"/>
      <c r="DC34" s="2" t="s">
        <v>139</v>
      </c>
      <c r="DD34" s="2" t="s">
        <v>302</v>
      </c>
      <c r="DE34" s="2" t="s">
        <v>283</v>
      </c>
      <c r="DF34" s="2" t="s">
        <v>249</v>
      </c>
      <c r="DG34" s="2"/>
      <c r="DH34" s="2"/>
      <c r="DI34" s="2" t="s">
        <v>951</v>
      </c>
      <c r="DJ34" s="2"/>
      <c r="DK34" s="2" t="s">
        <v>139</v>
      </c>
      <c r="DL34" s="3"/>
      <c r="DM34" s="2" t="s">
        <v>139</v>
      </c>
      <c r="DN34" s="3"/>
      <c r="DO34" s="3"/>
      <c r="DP34" s="2" t="s">
        <v>139</v>
      </c>
      <c r="DQ34" s="2" t="s">
        <v>139</v>
      </c>
      <c r="DR34" s="3"/>
      <c r="DS34" s="2" t="s">
        <v>138</v>
      </c>
      <c r="DT34" s="2" t="s">
        <v>138</v>
      </c>
      <c r="DU34" s="2" t="s">
        <v>138</v>
      </c>
      <c r="DV34" s="2" t="s">
        <v>138</v>
      </c>
      <c r="DW34" s="2" t="s">
        <v>138</v>
      </c>
      <c r="DX34" s="2" t="s">
        <v>138</v>
      </c>
      <c r="DY34" s="2" t="s">
        <v>138</v>
      </c>
      <c r="DZ34" s="2" t="s">
        <v>138</v>
      </c>
      <c r="EA34" s="2" t="s">
        <v>138</v>
      </c>
      <c r="EB34" s="2" t="s">
        <v>138</v>
      </c>
      <c r="EC34" s="2" t="s">
        <v>139</v>
      </c>
      <c r="ED34" s="2" t="s">
        <v>139</v>
      </c>
      <c r="EE34" s="2" t="s">
        <v>139</v>
      </c>
      <c r="EF34" s="2" t="s">
        <v>139</v>
      </c>
      <c r="EG34" s="2" t="s">
        <v>139</v>
      </c>
      <c r="EH34" s="2" t="s">
        <v>139</v>
      </c>
      <c r="EI34" s="2" t="s">
        <v>139</v>
      </c>
      <c r="EJ34" s="2" t="s">
        <v>139</v>
      </c>
      <c r="EK34" s="2" t="s">
        <v>138</v>
      </c>
      <c r="EL34" s="3"/>
      <c r="EM34" s="3"/>
      <c r="EN34" s="3"/>
      <c r="EO34" s="2" t="s">
        <v>138</v>
      </c>
      <c r="EP34" s="9" t="s">
        <v>139</v>
      </c>
      <c r="EQ34" s="9" t="s">
        <v>139</v>
      </c>
      <c r="ER34" s="9" t="s">
        <v>139</v>
      </c>
      <c r="ES34" s="9" t="s">
        <v>139</v>
      </c>
      <c r="ET34" s="9" t="s">
        <v>139</v>
      </c>
      <c r="EU34" s="9" t="s">
        <v>139</v>
      </c>
      <c r="EV34" s="9" t="s">
        <v>139</v>
      </c>
      <c r="EW34" s="9" t="s">
        <v>139</v>
      </c>
      <c r="EX34" s="2" t="s">
        <v>138</v>
      </c>
      <c r="EY34" s="3"/>
      <c r="EZ34" s="2" t="s">
        <v>250</v>
      </c>
      <c r="FA34" s="2" t="s">
        <v>138</v>
      </c>
      <c r="FB34" s="2" t="s">
        <v>228</v>
      </c>
      <c r="FC34" s="2" t="s">
        <v>971</v>
      </c>
      <c r="FD34" s="2"/>
      <c r="FE34" s="2"/>
      <c r="FF34" s="2"/>
      <c r="FG34" s="2"/>
      <c r="FH34" s="2" t="s">
        <v>139</v>
      </c>
      <c r="FI34" s="2" t="s">
        <v>229</v>
      </c>
      <c r="FJ34" s="2" t="s">
        <v>505</v>
      </c>
      <c r="FK34" s="2"/>
      <c r="FL34" s="2" t="s">
        <v>978</v>
      </c>
      <c r="FM34" s="2" t="s">
        <v>980</v>
      </c>
      <c r="FN34" s="2" t="s">
        <v>981</v>
      </c>
      <c r="FO34" s="2"/>
      <c r="FP34" s="2" t="s">
        <v>986</v>
      </c>
      <c r="FQ34" s="2"/>
      <c r="FR34" s="2"/>
      <c r="FS34" s="2" t="s">
        <v>993</v>
      </c>
      <c r="FT34" s="2" t="s">
        <v>138</v>
      </c>
      <c r="FU34" s="2" t="s">
        <v>165</v>
      </c>
      <c r="FV34" s="2" t="s">
        <v>996</v>
      </c>
      <c r="FW34" s="2"/>
      <c r="FX34" s="2" t="s">
        <v>994</v>
      </c>
      <c r="FY34" s="2" t="s">
        <v>506</v>
      </c>
      <c r="FZ34" s="2" t="s">
        <v>507</v>
      </c>
      <c r="GA34" s="2" t="s">
        <v>508</v>
      </c>
    </row>
    <row r="35" spans="1:183" ht="12.75" x14ac:dyDescent="0.2">
      <c r="A35" s="2">
        <v>32</v>
      </c>
      <c r="B35" s="2" t="s">
        <v>510</v>
      </c>
      <c r="C35" s="6" t="s">
        <v>876</v>
      </c>
      <c r="D35" s="2" t="s">
        <v>183</v>
      </c>
      <c r="E35" s="2" t="s">
        <v>200</v>
      </c>
      <c r="F35" s="2">
        <v>34</v>
      </c>
      <c r="G35" s="2" t="s">
        <v>881</v>
      </c>
      <c r="H35" s="2" t="s">
        <v>136</v>
      </c>
      <c r="I35" s="2" t="s">
        <v>885</v>
      </c>
      <c r="J35" s="2" t="s">
        <v>172</v>
      </c>
      <c r="K35" s="2"/>
      <c r="L35" s="2" t="s">
        <v>889</v>
      </c>
      <c r="M35" s="2"/>
      <c r="N35" s="2" t="s">
        <v>887</v>
      </c>
      <c r="O35" s="2"/>
      <c r="P35" s="2" t="s">
        <v>138</v>
      </c>
      <c r="Q35" s="3"/>
      <c r="R35" s="3"/>
      <c r="S35" s="2" t="s">
        <v>139</v>
      </c>
      <c r="T35" s="2" t="s">
        <v>140</v>
      </c>
      <c r="U35" s="3"/>
      <c r="V35" s="2" t="s">
        <v>141</v>
      </c>
      <c r="W35" s="2" t="s">
        <v>173</v>
      </c>
      <c r="X35" s="2" t="s">
        <v>138</v>
      </c>
      <c r="Y35" s="2" t="s">
        <v>139</v>
      </c>
      <c r="Z35" s="3"/>
      <c r="AA35" s="2" t="s">
        <v>143</v>
      </c>
      <c r="AB35" s="2" t="s">
        <v>144</v>
      </c>
      <c r="AC35" s="3"/>
      <c r="AD35" s="2" t="s">
        <v>145</v>
      </c>
      <c r="AE35" s="3"/>
      <c r="AF35" s="3"/>
      <c r="AG35" s="3"/>
      <c r="AH35" s="3"/>
      <c r="AI35" s="3"/>
      <c r="AJ35" s="3"/>
      <c r="AK35" s="2" t="s">
        <v>192</v>
      </c>
      <c r="AL35" s="2" t="s">
        <v>143</v>
      </c>
      <c r="AM35" s="2" t="s">
        <v>138</v>
      </c>
      <c r="AN35" s="3"/>
      <c r="AO35" s="2" t="s">
        <v>147</v>
      </c>
      <c r="AP35" s="2" t="s">
        <v>407</v>
      </c>
      <c r="AQ35" s="2" t="s">
        <v>911</v>
      </c>
      <c r="AR35" s="2" t="s">
        <v>913</v>
      </c>
      <c r="AS35" s="2" t="s">
        <v>916</v>
      </c>
      <c r="AT35" s="2" t="s">
        <v>918</v>
      </c>
      <c r="AU35" s="2"/>
      <c r="AV35" s="2" t="s">
        <v>148</v>
      </c>
      <c r="AW35" s="2" t="s">
        <v>148</v>
      </c>
      <c r="AX35" s="2" t="s">
        <v>148</v>
      </c>
      <c r="AY35" s="2" t="s">
        <v>148</v>
      </c>
      <c r="AZ35" s="2" t="s">
        <v>148</v>
      </c>
      <c r="BA35" s="3"/>
      <c r="BB35" s="3"/>
      <c r="BC35" s="3"/>
      <c r="BD35" s="3"/>
      <c r="BE35" s="3"/>
      <c r="BF35" s="3"/>
      <c r="BG35" s="3"/>
      <c r="BH35" s="3"/>
      <c r="BI35" s="3"/>
      <c r="BJ35" s="2" t="s">
        <v>139</v>
      </c>
      <c r="BK35" s="2" t="s">
        <v>149</v>
      </c>
      <c r="BL35" s="2" t="s">
        <v>709</v>
      </c>
      <c r="BM35" s="2" t="s">
        <v>744</v>
      </c>
      <c r="BN35" s="2" t="s">
        <v>244</v>
      </c>
      <c r="BO35" s="2" t="s">
        <v>396</v>
      </c>
      <c r="BP35" s="2" t="s">
        <v>926</v>
      </c>
      <c r="BQ35" s="2" t="s">
        <v>421</v>
      </c>
      <c r="BR35" s="2"/>
      <c r="BS35" s="3"/>
      <c r="BT35" s="3"/>
      <c r="BU35" s="3"/>
      <c r="BV35" s="2" t="s">
        <v>139</v>
      </c>
      <c r="BW35" s="2" t="s">
        <v>151</v>
      </c>
      <c r="BX35" s="2" t="s">
        <v>151</v>
      </c>
      <c r="BY35" s="2" t="s">
        <v>151</v>
      </c>
      <c r="BZ35" s="2" t="s">
        <v>151</v>
      </c>
      <c r="CA35" s="2" t="s">
        <v>151</v>
      </c>
      <c r="CB35" s="3"/>
      <c r="CC35" s="2" t="s">
        <v>931</v>
      </c>
      <c r="CD35" s="3"/>
      <c r="CE35" s="3"/>
      <c r="CF35" s="2" t="s">
        <v>153</v>
      </c>
      <c r="CG35" s="3"/>
      <c r="CH35" s="3"/>
      <c r="CI35" s="2" t="s">
        <v>154</v>
      </c>
      <c r="CJ35" s="2" t="s">
        <v>155</v>
      </c>
      <c r="CK35" s="2" t="s">
        <v>156</v>
      </c>
      <c r="CL35" s="2" t="s">
        <v>139</v>
      </c>
      <c r="CM35" s="2" t="s">
        <v>138</v>
      </c>
      <c r="CN35" s="3"/>
      <c r="CO35" s="2" t="s">
        <v>158</v>
      </c>
      <c r="CP35" s="3"/>
      <c r="CQ35" s="2" t="s">
        <v>138</v>
      </c>
      <c r="CR35" s="2" t="s">
        <v>138</v>
      </c>
      <c r="CS35" s="2" t="s">
        <v>138</v>
      </c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2" t="s">
        <v>349</v>
      </c>
      <c r="DE35" s="2" t="s">
        <v>161</v>
      </c>
      <c r="DF35" s="2" t="s">
        <v>249</v>
      </c>
      <c r="DG35" s="2" t="s">
        <v>950</v>
      </c>
      <c r="DH35" s="2"/>
      <c r="DI35" s="2"/>
      <c r="DJ35" s="2"/>
      <c r="DK35" s="2" t="s">
        <v>139</v>
      </c>
      <c r="DL35" s="2" t="s">
        <v>139</v>
      </c>
      <c r="DM35" s="2" t="s">
        <v>139</v>
      </c>
      <c r="DN35" s="2" t="s">
        <v>139</v>
      </c>
      <c r="DO35" s="3"/>
      <c r="DP35" s="3"/>
      <c r="DQ35" s="3"/>
      <c r="DR35" s="3"/>
      <c r="DS35" s="2" t="s">
        <v>139</v>
      </c>
      <c r="DT35" s="2" t="s">
        <v>139</v>
      </c>
      <c r="DU35" s="2" t="s">
        <v>139</v>
      </c>
      <c r="DV35" s="2" t="s">
        <v>139</v>
      </c>
      <c r="DW35" s="2" t="s">
        <v>139</v>
      </c>
      <c r="DX35" s="2" t="s">
        <v>139</v>
      </c>
      <c r="DY35" s="2" t="s">
        <v>139</v>
      </c>
      <c r="DZ35" s="2" t="s">
        <v>139</v>
      </c>
      <c r="EA35" s="2" t="s">
        <v>139</v>
      </c>
      <c r="EB35" s="2" t="s">
        <v>139</v>
      </c>
      <c r="EC35" s="2" t="s">
        <v>138</v>
      </c>
      <c r="ED35" s="2" t="s">
        <v>139</v>
      </c>
      <c r="EE35" s="2" t="s">
        <v>138</v>
      </c>
      <c r="EF35" s="2" t="s">
        <v>138</v>
      </c>
      <c r="EG35" s="2" t="s">
        <v>138</v>
      </c>
      <c r="EH35" s="2" t="s">
        <v>138</v>
      </c>
      <c r="EI35" s="2" t="s">
        <v>138</v>
      </c>
      <c r="EJ35" s="2" t="s">
        <v>138</v>
      </c>
      <c r="EK35" s="2" t="s">
        <v>138</v>
      </c>
      <c r="EL35" s="2" t="s">
        <v>138</v>
      </c>
      <c r="EM35" s="3"/>
      <c r="EN35" s="3"/>
      <c r="EO35" s="2" t="s">
        <v>139</v>
      </c>
      <c r="EP35" s="2" t="s">
        <v>139</v>
      </c>
      <c r="EQ35" s="2" t="s">
        <v>139</v>
      </c>
      <c r="ER35" s="2" t="s">
        <v>139</v>
      </c>
      <c r="ES35" s="2" t="s">
        <v>139</v>
      </c>
      <c r="ET35" s="2" t="s">
        <v>139</v>
      </c>
      <c r="EU35" s="2" t="s">
        <v>139</v>
      </c>
      <c r="EV35" s="2" t="s">
        <v>139</v>
      </c>
      <c r="EW35" s="2" t="s">
        <v>139</v>
      </c>
      <c r="EX35" s="2" t="s">
        <v>139</v>
      </c>
      <c r="EY35" s="3"/>
      <c r="EZ35" s="2" t="s">
        <v>163</v>
      </c>
      <c r="FA35" s="2" t="s">
        <v>139</v>
      </c>
      <c r="FB35" s="2" t="s">
        <v>164</v>
      </c>
      <c r="FC35" s="2"/>
      <c r="FD35" s="2" t="s">
        <v>974</v>
      </c>
      <c r="FE35" s="2" t="s">
        <v>312</v>
      </c>
      <c r="FF35" s="2" t="s">
        <v>620</v>
      </c>
      <c r="FG35" s="2" t="s">
        <v>969</v>
      </c>
      <c r="FH35" s="2" t="s">
        <v>138</v>
      </c>
      <c r="FI35" s="3"/>
      <c r="FJ35" s="2" t="s">
        <v>493</v>
      </c>
      <c r="FK35" s="2"/>
      <c r="FL35" s="2" t="s">
        <v>978</v>
      </c>
      <c r="FM35" s="2" t="s">
        <v>980</v>
      </c>
      <c r="FN35" s="2" t="s">
        <v>981</v>
      </c>
      <c r="FO35" s="2"/>
      <c r="FP35" s="2"/>
      <c r="FQ35" s="2"/>
      <c r="FR35" s="2" t="s">
        <v>991</v>
      </c>
      <c r="FS35" s="2"/>
      <c r="FT35" s="2" t="s">
        <v>138</v>
      </c>
      <c r="FU35" s="2" t="s">
        <v>165</v>
      </c>
      <c r="FV35" s="2" t="s">
        <v>996</v>
      </c>
      <c r="FW35" s="2"/>
      <c r="FX35" s="2" t="s">
        <v>994</v>
      </c>
      <c r="FY35" s="2" t="s">
        <v>512</v>
      </c>
      <c r="FZ35" s="2" t="s">
        <v>197</v>
      </c>
      <c r="GA35" s="2" t="s">
        <v>513</v>
      </c>
    </row>
    <row r="36" spans="1:183" ht="12.75" x14ac:dyDescent="0.2">
      <c r="A36" s="2">
        <v>33</v>
      </c>
      <c r="B36" s="2" t="s">
        <v>515</v>
      </c>
      <c r="C36" s="6" t="s">
        <v>876</v>
      </c>
      <c r="D36" s="2" t="s">
        <v>236</v>
      </c>
      <c r="E36" s="2" t="s">
        <v>135</v>
      </c>
      <c r="F36" s="2">
        <v>24</v>
      </c>
      <c r="G36" s="2" t="s">
        <v>879</v>
      </c>
      <c r="H36" s="2" t="s">
        <v>136</v>
      </c>
      <c r="I36" s="2" t="s">
        <v>885</v>
      </c>
      <c r="J36" s="2" t="s">
        <v>172</v>
      </c>
      <c r="K36" s="2"/>
      <c r="L36" s="2" t="s">
        <v>889</v>
      </c>
      <c r="M36" s="2"/>
      <c r="N36" s="2" t="s">
        <v>887</v>
      </c>
      <c r="O36" s="2"/>
      <c r="P36" s="2" t="s">
        <v>138</v>
      </c>
      <c r="Q36" s="3"/>
      <c r="R36" s="3"/>
      <c r="S36" s="2" t="s">
        <v>139</v>
      </c>
      <c r="T36" s="2" t="s">
        <v>140</v>
      </c>
      <c r="U36" s="3"/>
      <c r="V36" s="2" t="s">
        <v>141</v>
      </c>
      <c r="W36" s="2" t="s">
        <v>173</v>
      </c>
      <c r="X36" s="2" t="s">
        <v>138</v>
      </c>
      <c r="Y36" s="2" t="s">
        <v>139</v>
      </c>
      <c r="Z36" s="3"/>
      <c r="AA36" s="2" t="s">
        <v>143</v>
      </c>
      <c r="AB36" s="2" t="s">
        <v>144</v>
      </c>
      <c r="AC36" s="3"/>
      <c r="AD36" s="2" t="s">
        <v>145</v>
      </c>
      <c r="AE36" s="3"/>
      <c r="AF36" s="3"/>
      <c r="AG36" s="3"/>
      <c r="AH36" s="3"/>
      <c r="AI36" s="3"/>
      <c r="AJ36" s="3"/>
      <c r="AK36" s="2" t="s">
        <v>461</v>
      </c>
      <c r="AL36" s="2" t="s">
        <v>143</v>
      </c>
      <c r="AM36" s="2" t="s">
        <v>138</v>
      </c>
      <c r="AN36" s="3"/>
      <c r="AO36" s="2" t="s">
        <v>147</v>
      </c>
      <c r="AP36" s="2" t="s">
        <v>407</v>
      </c>
      <c r="AQ36" s="2" t="s">
        <v>911</v>
      </c>
      <c r="AR36" s="2" t="s">
        <v>913</v>
      </c>
      <c r="AS36" s="2" t="s">
        <v>916</v>
      </c>
      <c r="AT36" s="2" t="s">
        <v>918</v>
      </c>
      <c r="AU36" s="2"/>
      <c r="AV36" s="2" t="s">
        <v>148</v>
      </c>
      <c r="AW36" s="2" t="s">
        <v>148</v>
      </c>
      <c r="AX36" s="2" t="s">
        <v>148</v>
      </c>
      <c r="AY36" s="2" t="s">
        <v>148</v>
      </c>
      <c r="AZ36" s="2" t="s">
        <v>148</v>
      </c>
      <c r="BA36" s="3"/>
      <c r="BB36" s="3"/>
      <c r="BC36" s="3"/>
      <c r="BD36" s="3"/>
      <c r="BE36" s="3"/>
      <c r="BF36" s="3"/>
      <c r="BG36" s="3"/>
      <c r="BH36" s="3"/>
      <c r="BI36" s="3"/>
      <c r="BJ36" s="2" t="s">
        <v>139</v>
      </c>
      <c r="BK36" s="2" t="s">
        <v>149</v>
      </c>
      <c r="BL36" s="2" t="s">
        <v>709</v>
      </c>
      <c r="BM36" s="2" t="s">
        <v>744</v>
      </c>
      <c r="BN36" s="2" t="s">
        <v>244</v>
      </c>
      <c r="BO36" s="2" t="s">
        <v>396</v>
      </c>
      <c r="BP36" s="2" t="s">
        <v>926</v>
      </c>
      <c r="BQ36" s="2" t="s">
        <v>421</v>
      </c>
      <c r="BR36" s="2"/>
      <c r="BS36" s="2" t="s">
        <v>421</v>
      </c>
      <c r="BT36" s="3"/>
      <c r="BU36" s="3"/>
      <c r="BV36" s="2" t="s">
        <v>139</v>
      </c>
      <c r="BW36" s="2" t="s">
        <v>151</v>
      </c>
      <c r="BX36" s="2" t="s">
        <v>151</v>
      </c>
      <c r="BY36" s="2" t="s">
        <v>151</v>
      </c>
      <c r="BZ36" s="2" t="s">
        <v>151</v>
      </c>
      <c r="CA36" s="2" t="s">
        <v>151</v>
      </c>
      <c r="CB36" s="3"/>
      <c r="CC36" s="2" t="s">
        <v>931</v>
      </c>
      <c r="CD36" s="3"/>
      <c r="CE36" s="3"/>
      <c r="CF36" s="2" t="s">
        <v>153</v>
      </c>
      <c r="CG36" s="3"/>
      <c r="CH36" s="3"/>
      <c r="CI36" s="2" t="s">
        <v>439</v>
      </c>
      <c r="CJ36" s="2" t="s">
        <v>223</v>
      </c>
      <c r="CK36" s="2" t="s">
        <v>156</v>
      </c>
      <c r="CL36" s="2" t="s">
        <v>139</v>
      </c>
      <c r="CM36" s="2" t="s">
        <v>138</v>
      </c>
      <c r="CN36" s="3"/>
      <c r="CO36" s="2" t="s">
        <v>158</v>
      </c>
      <c r="CP36" s="3"/>
      <c r="CQ36" s="2" t="s">
        <v>138</v>
      </c>
      <c r="CR36" s="2" t="s">
        <v>138</v>
      </c>
      <c r="CS36" s="2" t="s">
        <v>138</v>
      </c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2" t="s">
        <v>178</v>
      </c>
      <c r="DE36" s="2" t="s">
        <v>249</v>
      </c>
      <c r="DF36" s="2" t="s">
        <v>249</v>
      </c>
      <c r="DG36" s="2"/>
      <c r="DH36" s="2"/>
      <c r="DI36" s="2"/>
      <c r="DJ36" s="2"/>
      <c r="DK36" s="2" t="s">
        <v>139</v>
      </c>
      <c r="DL36" s="2" t="s">
        <v>139</v>
      </c>
      <c r="DM36" s="2" t="s">
        <v>139</v>
      </c>
      <c r="DN36" s="2" t="s">
        <v>139</v>
      </c>
      <c r="DO36" s="3"/>
      <c r="DP36" s="3"/>
      <c r="DQ36" s="3"/>
      <c r="DR36" s="3"/>
      <c r="DS36" s="2" t="s">
        <v>138</v>
      </c>
      <c r="DT36" s="2" t="s">
        <v>138</v>
      </c>
      <c r="DU36" s="2" t="s">
        <v>138</v>
      </c>
      <c r="DV36" s="2" t="s">
        <v>138</v>
      </c>
      <c r="DW36" s="2" t="s">
        <v>138</v>
      </c>
      <c r="DX36" s="2" t="s">
        <v>138</v>
      </c>
      <c r="DY36" s="2" t="s">
        <v>138</v>
      </c>
      <c r="DZ36" s="2" t="s">
        <v>138</v>
      </c>
      <c r="EA36" s="2" t="s">
        <v>139</v>
      </c>
      <c r="EB36" s="2" t="s">
        <v>139</v>
      </c>
      <c r="EC36" s="2" t="s">
        <v>139</v>
      </c>
      <c r="ED36" s="2" t="s">
        <v>139</v>
      </c>
      <c r="EE36" s="2" t="s">
        <v>139</v>
      </c>
      <c r="EF36" s="2" t="s">
        <v>139</v>
      </c>
      <c r="EG36" s="2" t="s">
        <v>139</v>
      </c>
      <c r="EH36" s="2" t="s">
        <v>138</v>
      </c>
      <c r="EI36" s="2" t="s">
        <v>138</v>
      </c>
      <c r="EJ36" s="2" t="s">
        <v>139</v>
      </c>
      <c r="EK36" s="2" t="s">
        <v>139</v>
      </c>
      <c r="EL36" s="2" t="s">
        <v>139</v>
      </c>
      <c r="EM36" s="3"/>
      <c r="EN36" s="3"/>
      <c r="EO36" s="2" t="s">
        <v>139</v>
      </c>
      <c r="EP36" s="2" t="s">
        <v>139</v>
      </c>
      <c r="EQ36" s="2" t="s">
        <v>139</v>
      </c>
      <c r="ER36" s="2" t="s">
        <v>139</v>
      </c>
      <c r="ES36" s="2" t="s">
        <v>139</v>
      </c>
      <c r="ET36" s="2" t="s">
        <v>139</v>
      </c>
      <c r="EU36" s="2" t="s">
        <v>139</v>
      </c>
      <c r="EV36" s="2" t="s">
        <v>139</v>
      </c>
      <c r="EW36" s="2" t="s">
        <v>139</v>
      </c>
      <c r="EX36" s="2" t="s">
        <v>139</v>
      </c>
      <c r="EY36" s="2" t="s">
        <v>139</v>
      </c>
      <c r="EZ36" s="2" t="s">
        <v>250</v>
      </c>
      <c r="FA36" s="2" t="s">
        <v>139</v>
      </c>
      <c r="FB36" s="2" t="s">
        <v>164</v>
      </c>
      <c r="FC36" s="2"/>
      <c r="FD36" s="2" t="s">
        <v>974</v>
      </c>
      <c r="FE36" s="2" t="s">
        <v>312</v>
      </c>
      <c r="FF36" s="2" t="s">
        <v>620</v>
      </c>
      <c r="FG36" s="2" t="s">
        <v>969</v>
      </c>
      <c r="FH36" s="2" t="s">
        <v>138</v>
      </c>
      <c r="FI36" s="3"/>
      <c r="FJ36" s="2" t="s">
        <v>399</v>
      </c>
      <c r="FK36" s="2"/>
      <c r="FL36" s="2" t="s">
        <v>978</v>
      </c>
      <c r="FM36" s="2" t="s">
        <v>980</v>
      </c>
      <c r="FN36" s="2" t="s">
        <v>981</v>
      </c>
      <c r="FO36" s="2"/>
      <c r="FP36" s="2"/>
      <c r="FQ36" s="2"/>
      <c r="FR36" s="2"/>
      <c r="FS36" s="2"/>
      <c r="FT36" s="2" t="s">
        <v>138</v>
      </c>
      <c r="FU36" s="2" t="s">
        <v>165</v>
      </c>
      <c r="FV36" s="2" t="s">
        <v>996</v>
      </c>
      <c r="FW36" s="2"/>
      <c r="FX36" s="2" t="s">
        <v>994</v>
      </c>
      <c r="FY36" s="2" t="s">
        <v>516</v>
      </c>
      <c r="FZ36" s="2" t="s">
        <v>517</v>
      </c>
      <c r="GA36" s="2" t="s">
        <v>518</v>
      </c>
    </row>
    <row r="37" spans="1:183" ht="12.75" x14ac:dyDescent="0.2">
      <c r="A37" s="2">
        <v>34</v>
      </c>
      <c r="B37" s="2" t="s">
        <v>520</v>
      </c>
      <c r="C37" s="6" t="s">
        <v>876</v>
      </c>
      <c r="D37" s="2" t="s">
        <v>134</v>
      </c>
      <c r="E37" s="2" t="s">
        <v>521</v>
      </c>
      <c r="F37" s="2">
        <v>18</v>
      </c>
      <c r="G37" s="2" t="s">
        <v>878</v>
      </c>
      <c r="H37" s="2" t="s">
        <v>136</v>
      </c>
      <c r="I37" s="2" t="s">
        <v>885</v>
      </c>
      <c r="J37" s="2" t="s">
        <v>172</v>
      </c>
      <c r="K37" s="2"/>
      <c r="L37" s="2" t="s">
        <v>889</v>
      </c>
      <c r="M37" s="2"/>
      <c r="N37" s="2" t="s">
        <v>887</v>
      </c>
      <c r="O37" s="2"/>
      <c r="P37" s="2" t="s">
        <v>138</v>
      </c>
      <c r="Q37" s="3"/>
      <c r="R37" s="3"/>
      <c r="S37" s="2" t="s">
        <v>138</v>
      </c>
      <c r="T37" s="3" t="s">
        <v>901</v>
      </c>
      <c r="U37" s="2" t="s">
        <v>204</v>
      </c>
      <c r="V37" s="2" t="s">
        <v>141</v>
      </c>
      <c r="W37" s="2" t="s">
        <v>173</v>
      </c>
      <c r="X37" s="2" t="s">
        <v>138</v>
      </c>
      <c r="Y37" s="2" t="s">
        <v>139</v>
      </c>
      <c r="Z37" s="3"/>
      <c r="AA37" s="2" t="s">
        <v>143</v>
      </c>
      <c r="AB37" s="2" t="s">
        <v>144</v>
      </c>
      <c r="AC37" s="3"/>
      <c r="AD37" s="2" t="s">
        <v>145</v>
      </c>
      <c r="AE37" s="3"/>
      <c r="AF37" s="3"/>
      <c r="AG37" s="3"/>
      <c r="AH37" s="3"/>
      <c r="AI37" s="3"/>
      <c r="AJ37" s="3"/>
      <c r="AK37" s="2" t="s">
        <v>461</v>
      </c>
      <c r="AL37" s="2" t="s">
        <v>143</v>
      </c>
      <c r="AM37" s="2" t="s">
        <v>138</v>
      </c>
      <c r="AN37" s="3"/>
      <c r="AO37" s="2" t="s">
        <v>147</v>
      </c>
      <c r="AP37" s="2" t="s">
        <v>407</v>
      </c>
      <c r="AQ37" s="2" t="s">
        <v>911</v>
      </c>
      <c r="AR37" s="2" t="s">
        <v>913</v>
      </c>
      <c r="AS37" s="2" t="s">
        <v>916</v>
      </c>
      <c r="AT37" s="2" t="s">
        <v>918</v>
      </c>
      <c r="AU37" s="2"/>
      <c r="AV37" s="2" t="s">
        <v>148</v>
      </c>
      <c r="AW37" s="2" t="s">
        <v>148</v>
      </c>
      <c r="AX37" s="2" t="s">
        <v>148</v>
      </c>
      <c r="AY37" s="2" t="s">
        <v>148</v>
      </c>
      <c r="AZ37" s="2" t="s">
        <v>148</v>
      </c>
      <c r="BA37" s="3"/>
      <c r="BB37" s="3"/>
      <c r="BC37" s="3"/>
      <c r="BD37" s="3"/>
      <c r="BE37" s="3"/>
      <c r="BF37" s="3"/>
      <c r="BG37" s="3"/>
      <c r="BH37" s="3"/>
      <c r="BI37" s="3"/>
      <c r="BJ37" s="2" t="s">
        <v>139</v>
      </c>
      <c r="BK37" s="2" t="s">
        <v>149</v>
      </c>
      <c r="BL37" s="2" t="s">
        <v>709</v>
      </c>
      <c r="BM37" s="2" t="s">
        <v>744</v>
      </c>
      <c r="BN37" s="2" t="s">
        <v>244</v>
      </c>
      <c r="BO37" s="2" t="s">
        <v>396</v>
      </c>
      <c r="BP37" s="2" t="s">
        <v>926</v>
      </c>
      <c r="BQ37" s="2" t="s">
        <v>421</v>
      </c>
      <c r="BR37" s="2"/>
      <c r="BS37" s="3"/>
      <c r="BT37" s="3"/>
      <c r="BU37" s="3"/>
      <c r="BV37" s="2" t="s">
        <v>139</v>
      </c>
      <c r="BW37" s="2" t="s">
        <v>151</v>
      </c>
      <c r="BX37" s="2" t="s">
        <v>151</v>
      </c>
      <c r="BY37" s="2" t="s">
        <v>151</v>
      </c>
      <c r="BZ37" s="2" t="s">
        <v>151</v>
      </c>
      <c r="CA37" s="2" t="s">
        <v>151</v>
      </c>
      <c r="CB37" s="3"/>
      <c r="CC37" s="2" t="s">
        <v>931</v>
      </c>
      <c r="CD37" s="3"/>
      <c r="CE37" s="3"/>
      <c r="CF37" s="2" t="s">
        <v>153</v>
      </c>
      <c r="CG37" s="3"/>
      <c r="CH37" s="3"/>
      <c r="CI37" s="2" t="s">
        <v>439</v>
      </c>
      <c r="CJ37" s="2" t="s">
        <v>155</v>
      </c>
      <c r="CK37" s="2" t="s">
        <v>156</v>
      </c>
      <c r="CL37" s="2" t="s">
        <v>139</v>
      </c>
      <c r="CM37" s="2" t="s">
        <v>138</v>
      </c>
      <c r="CN37" s="3"/>
      <c r="CO37" s="2" t="s">
        <v>158</v>
      </c>
      <c r="CP37" s="3"/>
      <c r="CQ37" s="2" t="s">
        <v>138</v>
      </c>
      <c r="CR37" s="2" t="s">
        <v>139</v>
      </c>
      <c r="CS37" s="2" t="s">
        <v>139</v>
      </c>
      <c r="CT37" s="2" t="s">
        <v>522</v>
      </c>
      <c r="CU37" s="2" t="s">
        <v>522</v>
      </c>
      <c r="CV37" s="2"/>
      <c r="CW37" s="2"/>
      <c r="CX37" s="2"/>
      <c r="CY37" s="2"/>
      <c r="CZ37" s="2"/>
      <c r="DA37" s="2"/>
      <c r="DB37" s="2"/>
      <c r="DC37" s="2" t="s">
        <v>139</v>
      </c>
      <c r="DD37" s="2" t="s">
        <v>160</v>
      </c>
      <c r="DE37" s="2" t="s">
        <v>249</v>
      </c>
      <c r="DF37" s="2" t="s">
        <v>249</v>
      </c>
      <c r="DG37" s="2"/>
      <c r="DH37" s="2"/>
      <c r="DI37" s="2"/>
      <c r="DJ37" s="2"/>
      <c r="DK37" s="2" t="s">
        <v>139</v>
      </c>
      <c r="DL37" s="2" t="s">
        <v>139</v>
      </c>
      <c r="DM37" s="2" t="s">
        <v>139</v>
      </c>
      <c r="DN37" s="2" t="s">
        <v>139</v>
      </c>
      <c r="DO37" s="3"/>
      <c r="DP37" s="3"/>
      <c r="DQ37" s="3"/>
      <c r="DR37" s="3"/>
      <c r="DS37" s="2" t="s">
        <v>139</v>
      </c>
      <c r="DT37" s="2" t="s">
        <v>139</v>
      </c>
      <c r="DU37" s="2" t="s">
        <v>139</v>
      </c>
      <c r="DV37" s="2" t="s">
        <v>138</v>
      </c>
      <c r="DW37" s="2" t="s">
        <v>139</v>
      </c>
      <c r="DX37" s="2" t="s">
        <v>139</v>
      </c>
      <c r="DY37" s="2" t="s">
        <v>138</v>
      </c>
      <c r="DZ37" s="2" t="s">
        <v>138</v>
      </c>
      <c r="EA37" s="2" t="s">
        <v>139</v>
      </c>
      <c r="EB37" s="2" t="s">
        <v>139</v>
      </c>
      <c r="EC37" s="2" t="s">
        <v>138</v>
      </c>
      <c r="ED37" s="2" t="s">
        <v>139</v>
      </c>
      <c r="EE37" s="2" t="s">
        <v>138</v>
      </c>
      <c r="EF37" s="2" t="s">
        <v>138</v>
      </c>
      <c r="EG37" s="2" t="s">
        <v>138</v>
      </c>
      <c r="EH37" s="2" t="s">
        <v>138</v>
      </c>
      <c r="EI37" s="2" t="s">
        <v>138</v>
      </c>
      <c r="EJ37" s="2" t="s">
        <v>138</v>
      </c>
      <c r="EK37" s="2" t="s">
        <v>138</v>
      </c>
      <c r="EL37" s="2" t="s">
        <v>138</v>
      </c>
      <c r="EM37" s="3"/>
      <c r="EN37" s="3"/>
      <c r="EO37" s="2" t="s">
        <v>139</v>
      </c>
      <c r="EP37" s="2" t="s">
        <v>139</v>
      </c>
      <c r="EQ37" s="2" t="s">
        <v>139</v>
      </c>
      <c r="ER37" s="2" t="s">
        <v>139</v>
      </c>
      <c r="ES37" s="2" t="s">
        <v>139</v>
      </c>
      <c r="ET37" s="2" t="s">
        <v>139</v>
      </c>
      <c r="EU37" s="2" t="s">
        <v>139</v>
      </c>
      <c r="EV37" s="2" t="s">
        <v>139</v>
      </c>
      <c r="EW37" s="2" t="s">
        <v>139</v>
      </c>
      <c r="EX37" s="2" t="s">
        <v>139</v>
      </c>
      <c r="EY37" s="2" t="s">
        <v>139</v>
      </c>
      <c r="EZ37" s="2" t="s">
        <v>163</v>
      </c>
      <c r="FA37" s="2" t="s">
        <v>138</v>
      </c>
      <c r="FB37" s="2" t="s">
        <v>164</v>
      </c>
      <c r="FC37" s="2"/>
      <c r="FD37" s="2" t="s">
        <v>974</v>
      </c>
      <c r="FE37" s="2" t="s">
        <v>312</v>
      </c>
      <c r="FF37" s="2" t="s">
        <v>620</v>
      </c>
      <c r="FG37" s="2" t="s">
        <v>969</v>
      </c>
      <c r="FH37" s="2" t="s">
        <v>138</v>
      </c>
      <c r="FI37" s="3"/>
      <c r="FJ37" s="2" t="s">
        <v>523</v>
      </c>
      <c r="FK37" s="2"/>
      <c r="FL37" s="2" t="s">
        <v>978</v>
      </c>
      <c r="FM37" s="2" t="s">
        <v>980</v>
      </c>
      <c r="FN37" s="2"/>
      <c r="FO37" s="2"/>
      <c r="FP37" s="2"/>
      <c r="FQ37" s="2"/>
      <c r="FR37" s="2"/>
      <c r="FS37" s="2"/>
      <c r="FT37" s="2" t="s">
        <v>138</v>
      </c>
      <c r="FU37" s="2" t="s">
        <v>165</v>
      </c>
      <c r="FV37" s="2" t="s">
        <v>996</v>
      </c>
      <c r="FW37" s="2"/>
      <c r="FX37" s="2" t="s">
        <v>994</v>
      </c>
      <c r="FY37" s="2" t="s">
        <v>524</v>
      </c>
      <c r="FZ37" s="2" t="s">
        <v>197</v>
      </c>
      <c r="GA37" s="2" t="s">
        <v>525</v>
      </c>
    </row>
    <row r="38" spans="1:183" ht="12.75" x14ac:dyDescent="0.2">
      <c r="A38" s="2">
        <v>35</v>
      </c>
      <c r="B38" s="2" t="s">
        <v>527</v>
      </c>
      <c r="C38" s="6" t="s">
        <v>875</v>
      </c>
      <c r="D38" s="2" t="s">
        <v>183</v>
      </c>
      <c r="E38" s="2" t="s">
        <v>200</v>
      </c>
      <c r="F38" s="2">
        <v>22</v>
      </c>
      <c r="G38" s="2" t="s">
        <v>879</v>
      </c>
      <c r="H38" s="2" t="s">
        <v>136</v>
      </c>
      <c r="I38" s="2" t="s">
        <v>885</v>
      </c>
      <c r="J38" s="2" t="s">
        <v>137</v>
      </c>
      <c r="K38" s="2"/>
      <c r="L38" s="2" t="s">
        <v>889</v>
      </c>
      <c r="M38" s="2"/>
      <c r="N38" s="2"/>
      <c r="O38" s="2"/>
      <c r="P38" s="2" t="s">
        <v>138</v>
      </c>
      <c r="Q38" s="3"/>
      <c r="R38" s="3"/>
      <c r="S38" s="2" t="s">
        <v>139</v>
      </c>
      <c r="T38" s="2" t="s">
        <v>140</v>
      </c>
      <c r="U38" s="3"/>
      <c r="V38" s="2" t="s">
        <v>141</v>
      </c>
      <c r="W38" s="2" t="s">
        <v>173</v>
      </c>
      <c r="X38" s="3"/>
      <c r="Y38" s="2" t="s">
        <v>139</v>
      </c>
      <c r="Z38" s="3"/>
      <c r="AA38" s="2" t="s">
        <v>385</v>
      </c>
      <c r="AB38" s="2" t="s">
        <v>144</v>
      </c>
      <c r="AC38" s="3"/>
      <c r="AD38" s="2" t="s">
        <v>145</v>
      </c>
      <c r="AE38" s="3"/>
      <c r="AF38" s="3"/>
      <c r="AG38" s="3"/>
      <c r="AH38" s="3"/>
      <c r="AI38" s="3"/>
      <c r="AJ38" s="3"/>
      <c r="AK38" s="2" t="s">
        <v>184</v>
      </c>
      <c r="AL38" s="2" t="s">
        <v>360</v>
      </c>
      <c r="AM38" s="2" t="s">
        <v>138</v>
      </c>
      <c r="AN38" s="3"/>
      <c r="AO38" s="2" t="s">
        <v>147</v>
      </c>
      <c r="AP38" s="2" t="s">
        <v>407</v>
      </c>
      <c r="AQ38" s="2" t="s">
        <v>911</v>
      </c>
      <c r="AR38" s="2" t="s">
        <v>913</v>
      </c>
      <c r="AS38" s="2" t="s">
        <v>916</v>
      </c>
      <c r="AT38" s="2" t="s">
        <v>918</v>
      </c>
      <c r="AU38" s="2"/>
      <c r="AV38" s="2" t="s">
        <v>148</v>
      </c>
      <c r="AW38" s="2" t="s">
        <v>148</v>
      </c>
      <c r="AX38" s="2" t="s">
        <v>148</v>
      </c>
      <c r="AY38" s="2" t="s">
        <v>148</v>
      </c>
      <c r="AZ38" s="2" t="s">
        <v>148</v>
      </c>
      <c r="BA38" s="3"/>
      <c r="BB38" s="3"/>
      <c r="BC38" s="3"/>
      <c r="BD38" s="3"/>
      <c r="BE38" s="3"/>
      <c r="BF38" s="3"/>
      <c r="BG38" s="3"/>
      <c r="BH38" s="3"/>
      <c r="BI38" s="3"/>
      <c r="BJ38" s="2" t="s">
        <v>139</v>
      </c>
      <c r="BK38" s="2" t="s">
        <v>149</v>
      </c>
      <c r="BL38" s="2" t="s">
        <v>709</v>
      </c>
      <c r="BM38" s="2" t="s">
        <v>744</v>
      </c>
      <c r="BN38" s="2" t="s">
        <v>244</v>
      </c>
      <c r="BO38" s="2" t="s">
        <v>396</v>
      </c>
      <c r="BP38" s="2" t="s">
        <v>926</v>
      </c>
      <c r="BQ38" s="2" t="s">
        <v>421</v>
      </c>
      <c r="BR38" s="2"/>
      <c r="BS38" s="3"/>
      <c r="BT38" s="3"/>
      <c r="BU38" s="3"/>
      <c r="BV38" s="2" t="s">
        <v>139</v>
      </c>
      <c r="BW38" s="2" t="s">
        <v>151</v>
      </c>
      <c r="BX38" s="2" t="s">
        <v>151</v>
      </c>
      <c r="BY38" s="2" t="s">
        <v>151</v>
      </c>
      <c r="BZ38" s="2" t="s">
        <v>151</v>
      </c>
      <c r="CA38" s="2" t="s">
        <v>151</v>
      </c>
      <c r="CB38" s="3"/>
      <c r="CC38" s="2" t="s">
        <v>931</v>
      </c>
      <c r="CD38" s="3"/>
      <c r="CE38" s="3"/>
      <c r="CF38" s="2" t="s">
        <v>153</v>
      </c>
      <c r="CG38" s="3"/>
      <c r="CH38" s="3"/>
      <c r="CI38" s="2" t="s">
        <v>154</v>
      </c>
      <c r="CJ38" s="2" t="s">
        <v>155</v>
      </c>
      <c r="CK38" s="2" t="s">
        <v>270</v>
      </c>
      <c r="CL38" s="2" t="s">
        <v>139</v>
      </c>
      <c r="CM38" s="2" t="s">
        <v>138</v>
      </c>
      <c r="CN38" s="3"/>
      <c r="CO38" s="2" t="s">
        <v>463</v>
      </c>
      <c r="CP38" s="3"/>
      <c r="CQ38" s="2" t="s">
        <v>138</v>
      </c>
      <c r="CR38" s="2" t="s">
        <v>138</v>
      </c>
      <c r="CS38" s="2" t="s">
        <v>138</v>
      </c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2" t="s">
        <v>178</v>
      </c>
      <c r="DE38" s="2" t="s">
        <v>249</v>
      </c>
      <c r="DF38" s="2" t="s">
        <v>249</v>
      </c>
      <c r="DG38" s="2"/>
      <c r="DH38" s="2"/>
      <c r="DI38" s="2"/>
      <c r="DJ38" s="2"/>
      <c r="DK38" s="2" t="s">
        <v>139</v>
      </c>
      <c r="DL38" s="2" t="s">
        <v>139</v>
      </c>
      <c r="DM38" s="2" t="s">
        <v>139</v>
      </c>
      <c r="DN38" s="2" t="s">
        <v>139</v>
      </c>
      <c r="DO38" s="3"/>
      <c r="DP38" s="3"/>
      <c r="DQ38" s="3"/>
      <c r="DR38" s="3"/>
      <c r="DS38" s="2" t="s">
        <v>138</v>
      </c>
      <c r="DT38" s="2" t="s">
        <v>138</v>
      </c>
      <c r="DU38" s="2" t="s">
        <v>138</v>
      </c>
      <c r="DV38" s="2" t="s">
        <v>138</v>
      </c>
      <c r="DW38" s="2" t="s">
        <v>138</v>
      </c>
      <c r="DX38" s="2" t="s">
        <v>138</v>
      </c>
      <c r="DY38" s="2" t="s">
        <v>138</v>
      </c>
      <c r="DZ38" s="2" t="s">
        <v>138</v>
      </c>
      <c r="EA38" s="2" t="s">
        <v>138</v>
      </c>
      <c r="EB38" s="2" t="s">
        <v>138</v>
      </c>
      <c r="EC38" s="2" t="s">
        <v>139</v>
      </c>
      <c r="ED38" s="2" t="s">
        <v>139</v>
      </c>
      <c r="EE38" s="2" t="s">
        <v>139</v>
      </c>
      <c r="EF38" s="2" t="s">
        <v>139</v>
      </c>
      <c r="EG38" s="2" t="s">
        <v>139</v>
      </c>
      <c r="EH38" s="2" t="s">
        <v>139</v>
      </c>
      <c r="EI38" s="2" t="s">
        <v>139</v>
      </c>
      <c r="EJ38" s="2" t="s">
        <v>139</v>
      </c>
      <c r="EK38" s="2" t="s">
        <v>139</v>
      </c>
      <c r="EL38" s="2" t="s">
        <v>139</v>
      </c>
      <c r="EM38" s="3"/>
      <c r="EN38" s="3"/>
      <c r="EO38" s="2" t="s">
        <v>139</v>
      </c>
      <c r="EP38" s="2" t="s">
        <v>139</v>
      </c>
      <c r="EQ38" s="2" t="s">
        <v>139</v>
      </c>
      <c r="ER38" s="2" t="s">
        <v>139</v>
      </c>
      <c r="ES38" s="2" t="s">
        <v>139</v>
      </c>
      <c r="ET38" s="2" t="s">
        <v>139</v>
      </c>
      <c r="EU38" s="2" t="s">
        <v>139</v>
      </c>
      <c r="EV38" s="2" t="s">
        <v>139</v>
      </c>
      <c r="EW38" s="2" t="s">
        <v>139</v>
      </c>
      <c r="EX38" s="2" t="s">
        <v>139</v>
      </c>
      <c r="EY38" s="2" t="s">
        <v>139</v>
      </c>
      <c r="EZ38" s="2" t="s">
        <v>227</v>
      </c>
      <c r="FA38" s="2" t="s">
        <v>138</v>
      </c>
      <c r="FB38" s="2" t="s">
        <v>164</v>
      </c>
      <c r="FC38" s="2"/>
      <c r="FD38" s="2" t="s">
        <v>974</v>
      </c>
      <c r="FE38" s="2" t="s">
        <v>312</v>
      </c>
      <c r="FF38" s="2" t="s">
        <v>620</v>
      </c>
      <c r="FG38" s="2" t="s">
        <v>969</v>
      </c>
      <c r="FH38" s="2" t="s">
        <v>138</v>
      </c>
      <c r="FI38" s="3"/>
      <c r="FJ38" s="2" t="s">
        <v>399</v>
      </c>
      <c r="FK38" s="2"/>
      <c r="FL38" s="2" t="s">
        <v>978</v>
      </c>
      <c r="FM38" s="2" t="s">
        <v>980</v>
      </c>
      <c r="FN38" s="2" t="s">
        <v>981</v>
      </c>
      <c r="FO38" s="2"/>
      <c r="FP38" s="2"/>
      <c r="FQ38" s="2"/>
      <c r="FR38" s="2"/>
      <c r="FS38" s="2"/>
      <c r="FT38" s="2" t="s">
        <v>138</v>
      </c>
      <c r="FU38" s="2" t="s">
        <v>253</v>
      </c>
      <c r="FV38" s="2"/>
      <c r="FW38" s="2"/>
      <c r="FX38" s="2" t="s">
        <v>994</v>
      </c>
      <c r="FY38" s="2" t="s">
        <v>528</v>
      </c>
      <c r="FZ38" s="2" t="s">
        <v>197</v>
      </c>
      <c r="GA38" s="2" t="s">
        <v>417</v>
      </c>
    </row>
    <row r="39" spans="1:183" ht="12.75" x14ac:dyDescent="0.2">
      <c r="A39" s="2">
        <v>36</v>
      </c>
      <c r="B39" s="2" t="s">
        <v>530</v>
      </c>
      <c r="C39" s="6" t="s">
        <v>876</v>
      </c>
      <c r="D39" s="2" t="s">
        <v>134</v>
      </c>
      <c r="E39" s="2" t="s">
        <v>200</v>
      </c>
      <c r="F39" s="2">
        <v>36</v>
      </c>
      <c r="G39" s="2" t="s">
        <v>881</v>
      </c>
      <c r="H39" s="2" t="s">
        <v>136</v>
      </c>
      <c r="I39" s="2" t="s">
        <v>885</v>
      </c>
      <c r="J39" s="2" t="s">
        <v>137</v>
      </c>
      <c r="K39" s="2"/>
      <c r="L39" s="2" t="s">
        <v>889</v>
      </c>
      <c r="M39" s="2"/>
      <c r="N39" s="2"/>
      <c r="O39" s="2"/>
      <c r="P39" s="2" t="s">
        <v>138</v>
      </c>
      <c r="Q39" s="3"/>
      <c r="R39" s="3"/>
      <c r="S39" s="2" t="s">
        <v>139</v>
      </c>
      <c r="T39" s="2" t="s">
        <v>140</v>
      </c>
      <c r="U39" s="3"/>
      <c r="V39" s="2" t="s">
        <v>141</v>
      </c>
      <c r="W39" s="2" t="s">
        <v>173</v>
      </c>
      <c r="X39" s="2" t="s">
        <v>138</v>
      </c>
      <c r="Y39" s="2" t="s">
        <v>139</v>
      </c>
      <c r="Z39" s="3"/>
      <c r="AA39" s="2" t="s">
        <v>143</v>
      </c>
      <c r="AB39" s="2" t="s">
        <v>144</v>
      </c>
      <c r="AC39" s="3"/>
      <c r="AD39" s="2" t="s">
        <v>145</v>
      </c>
      <c r="AE39" s="3"/>
      <c r="AF39" s="3"/>
      <c r="AG39" s="3"/>
      <c r="AH39" s="3"/>
      <c r="AI39" s="3"/>
      <c r="AJ39" s="3"/>
      <c r="AK39" s="2" t="s">
        <v>184</v>
      </c>
      <c r="AL39" s="2" t="s">
        <v>143</v>
      </c>
      <c r="AM39" s="2" t="s">
        <v>138</v>
      </c>
      <c r="AN39" s="3"/>
      <c r="AO39" s="2" t="s">
        <v>147</v>
      </c>
      <c r="AP39" s="2" t="s">
        <v>407</v>
      </c>
      <c r="AQ39" s="2" t="s">
        <v>911</v>
      </c>
      <c r="AR39" s="2" t="s">
        <v>913</v>
      </c>
      <c r="AS39" s="2" t="s">
        <v>916</v>
      </c>
      <c r="AT39" s="2" t="s">
        <v>918</v>
      </c>
      <c r="AU39" s="2"/>
      <c r="AV39" s="2" t="s">
        <v>148</v>
      </c>
      <c r="AW39" s="2" t="s">
        <v>148</v>
      </c>
      <c r="AX39" s="2" t="s">
        <v>148</v>
      </c>
      <c r="AY39" s="2" t="s">
        <v>148</v>
      </c>
      <c r="AZ39" s="2" t="s">
        <v>148</v>
      </c>
      <c r="BA39" s="3"/>
      <c r="BB39" s="3"/>
      <c r="BC39" s="3"/>
      <c r="BD39" s="3"/>
      <c r="BE39" s="3"/>
      <c r="BF39" s="3"/>
      <c r="BG39" s="3"/>
      <c r="BH39" s="3"/>
      <c r="BI39" s="3"/>
      <c r="BJ39" s="2" t="s">
        <v>139</v>
      </c>
      <c r="BK39" s="2" t="s">
        <v>149</v>
      </c>
      <c r="BL39" s="2" t="s">
        <v>709</v>
      </c>
      <c r="BM39" s="2" t="s">
        <v>744</v>
      </c>
      <c r="BN39" s="2" t="s">
        <v>244</v>
      </c>
      <c r="BO39" s="2" t="s">
        <v>396</v>
      </c>
      <c r="BP39" s="2" t="s">
        <v>926</v>
      </c>
      <c r="BQ39" s="2" t="s">
        <v>421</v>
      </c>
      <c r="BR39" s="2"/>
      <c r="BS39" s="3"/>
      <c r="BT39" s="3"/>
      <c r="BU39" s="3"/>
      <c r="BV39" s="2" t="s">
        <v>139</v>
      </c>
      <c r="BW39" s="2" t="s">
        <v>151</v>
      </c>
      <c r="BX39" s="2" t="s">
        <v>151</v>
      </c>
      <c r="BY39" s="2" t="s">
        <v>151</v>
      </c>
      <c r="BZ39" s="2" t="s">
        <v>151</v>
      </c>
      <c r="CA39" s="2" t="s">
        <v>151</v>
      </c>
      <c r="CB39" s="3"/>
      <c r="CC39" s="2" t="s">
        <v>931</v>
      </c>
      <c r="CD39" s="3"/>
      <c r="CE39" s="3"/>
      <c r="CF39" s="2" t="s">
        <v>153</v>
      </c>
      <c r="CG39" s="3"/>
      <c r="CH39" s="3"/>
      <c r="CI39" s="2" t="s">
        <v>439</v>
      </c>
      <c r="CJ39" s="2" t="s">
        <v>223</v>
      </c>
      <c r="CK39" s="2" t="s">
        <v>270</v>
      </c>
      <c r="CL39" s="2" t="s">
        <v>139</v>
      </c>
      <c r="CM39" s="2" t="s">
        <v>138</v>
      </c>
      <c r="CN39" s="3"/>
      <c r="CO39" s="2" t="s">
        <v>158</v>
      </c>
      <c r="CP39" s="3"/>
      <c r="CQ39" s="2" t="s">
        <v>138</v>
      </c>
      <c r="CR39" s="2" t="s">
        <v>138</v>
      </c>
      <c r="CS39" s="2" t="s">
        <v>138</v>
      </c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2" t="s">
        <v>248</v>
      </c>
      <c r="DE39" s="2" t="s">
        <v>249</v>
      </c>
      <c r="DF39" s="2" t="s">
        <v>249</v>
      </c>
      <c r="DG39" s="2"/>
      <c r="DH39" s="2"/>
      <c r="DI39" s="2"/>
      <c r="DJ39" s="2"/>
      <c r="DK39" s="2" t="s">
        <v>139</v>
      </c>
      <c r="DL39" s="2" t="s">
        <v>139</v>
      </c>
      <c r="DM39" s="2" t="s">
        <v>139</v>
      </c>
      <c r="DN39" s="3"/>
      <c r="DO39" s="2" t="s">
        <v>139</v>
      </c>
      <c r="DP39" s="3"/>
      <c r="DQ39" s="3"/>
      <c r="DR39" s="3"/>
      <c r="DS39" s="2" t="s">
        <v>139</v>
      </c>
      <c r="DT39" s="2" t="s">
        <v>139</v>
      </c>
      <c r="DU39" s="2" t="s">
        <v>139</v>
      </c>
      <c r="DV39" s="2" t="s">
        <v>139</v>
      </c>
      <c r="DW39" s="2" t="s">
        <v>139</v>
      </c>
      <c r="DX39" s="2" t="s">
        <v>139</v>
      </c>
      <c r="DY39" s="2" t="s">
        <v>139</v>
      </c>
      <c r="DZ39" s="2" t="s">
        <v>138</v>
      </c>
      <c r="EA39" s="2" t="s">
        <v>138</v>
      </c>
      <c r="EB39" s="2" t="s">
        <v>138</v>
      </c>
      <c r="EC39" s="2" t="s">
        <v>138</v>
      </c>
      <c r="ED39" s="2" t="s">
        <v>139</v>
      </c>
      <c r="EE39" s="2" t="s">
        <v>138</v>
      </c>
      <c r="EF39" s="2" t="s">
        <v>138</v>
      </c>
      <c r="EG39" s="2" t="s">
        <v>138</v>
      </c>
      <c r="EH39" s="2" t="s">
        <v>138</v>
      </c>
      <c r="EI39" s="2" t="s">
        <v>138</v>
      </c>
      <c r="EJ39" s="2" t="s">
        <v>138</v>
      </c>
      <c r="EK39" s="2" t="s">
        <v>138</v>
      </c>
      <c r="EL39" s="2" t="s">
        <v>138</v>
      </c>
      <c r="EM39" s="3"/>
      <c r="EN39" s="3"/>
      <c r="EO39" s="2" t="s">
        <v>139</v>
      </c>
      <c r="EP39" s="2" t="s">
        <v>139</v>
      </c>
      <c r="EQ39" s="2" t="s">
        <v>139</v>
      </c>
      <c r="ER39" s="2" t="s">
        <v>139</v>
      </c>
      <c r="ES39" s="2" t="s">
        <v>139</v>
      </c>
      <c r="ET39" s="2" t="s">
        <v>139</v>
      </c>
      <c r="EU39" s="2" t="s">
        <v>139</v>
      </c>
      <c r="EV39" s="2" t="s">
        <v>139</v>
      </c>
      <c r="EW39" s="2" t="s">
        <v>139</v>
      </c>
      <c r="EX39" s="2" t="s">
        <v>139</v>
      </c>
      <c r="EY39" s="2" t="s">
        <v>139</v>
      </c>
      <c r="EZ39" s="2" t="s">
        <v>163</v>
      </c>
      <c r="FA39" s="2" t="s">
        <v>138</v>
      </c>
      <c r="FB39" s="2" t="s">
        <v>164</v>
      </c>
      <c r="FC39" s="2"/>
      <c r="FD39" s="2" t="s">
        <v>974</v>
      </c>
      <c r="FE39" s="2" t="s">
        <v>312</v>
      </c>
      <c r="FF39" s="2" t="s">
        <v>620</v>
      </c>
      <c r="FG39" s="2" t="s">
        <v>969</v>
      </c>
      <c r="FH39" s="2" t="s">
        <v>138</v>
      </c>
      <c r="FI39" s="3"/>
      <c r="FJ39" s="2" t="s">
        <v>523</v>
      </c>
      <c r="FK39" s="2"/>
      <c r="FL39" s="2" t="s">
        <v>978</v>
      </c>
      <c r="FM39" s="2" t="s">
        <v>980</v>
      </c>
      <c r="FN39" s="2"/>
      <c r="FO39" s="2"/>
      <c r="FP39" s="2"/>
      <c r="FQ39" s="2"/>
      <c r="FR39" s="2"/>
      <c r="FS39" s="2"/>
      <c r="FT39" s="2" t="s">
        <v>138</v>
      </c>
      <c r="FU39" s="2" t="s">
        <v>165</v>
      </c>
      <c r="FV39" s="2" t="s">
        <v>996</v>
      </c>
      <c r="FW39" s="2"/>
      <c r="FX39" s="2" t="s">
        <v>994</v>
      </c>
      <c r="FY39" s="2" t="s">
        <v>531</v>
      </c>
      <c r="FZ39" s="2" t="s">
        <v>197</v>
      </c>
      <c r="GA39" s="2" t="s">
        <v>532</v>
      </c>
    </row>
    <row r="40" spans="1:183" ht="12.75" x14ac:dyDescent="0.2">
      <c r="A40" s="2">
        <v>37</v>
      </c>
      <c r="B40" s="2" t="s">
        <v>534</v>
      </c>
      <c r="C40" s="6" t="s">
        <v>875</v>
      </c>
      <c r="D40" s="2" t="s">
        <v>183</v>
      </c>
      <c r="E40" s="2" t="s">
        <v>135</v>
      </c>
      <c r="F40" s="2">
        <v>15</v>
      </c>
      <c r="G40" s="2" t="s">
        <v>878</v>
      </c>
      <c r="H40" s="2" t="s">
        <v>136</v>
      </c>
      <c r="I40" s="2" t="s">
        <v>885</v>
      </c>
      <c r="J40" s="2" t="s">
        <v>137</v>
      </c>
      <c r="K40" s="2"/>
      <c r="L40" s="2" t="s">
        <v>889</v>
      </c>
      <c r="M40" s="2"/>
      <c r="N40" s="2"/>
      <c r="O40" s="2"/>
      <c r="P40" s="2" t="s">
        <v>138</v>
      </c>
      <c r="Q40" s="3"/>
      <c r="R40" s="3"/>
      <c r="S40" s="2" t="s">
        <v>139</v>
      </c>
      <c r="T40" s="2" t="s">
        <v>140</v>
      </c>
      <c r="U40" s="3"/>
      <c r="V40" s="2" t="s">
        <v>141</v>
      </c>
      <c r="W40" s="2" t="s">
        <v>173</v>
      </c>
      <c r="X40" s="2" t="s">
        <v>300</v>
      </c>
      <c r="Y40" s="2" t="s">
        <v>139</v>
      </c>
      <c r="Z40" s="3"/>
      <c r="AA40" s="2" t="s">
        <v>385</v>
      </c>
      <c r="AB40" s="2" t="s">
        <v>144</v>
      </c>
      <c r="AC40" s="3"/>
      <c r="AD40" s="2" t="s">
        <v>145</v>
      </c>
      <c r="AE40" s="3"/>
      <c r="AF40" s="3"/>
      <c r="AG40" s="3"/>
      <c r="AH40" s="3"/>
      <c r="AI40" s="3"/>
      <c r="AJ40" s="3"/>
      <c r="AK40" s="2" t="s">
        <v>461</v>
      </c>
      <c r="AL40" s="2" t="s">
        <v>360</v>
      </c>
      <c r="AM40" s="2" t="s">
        <v>138</v>
      </c>
      <c r="AN40" s="3"/>
      <c r="AO40" s="2" t="s">
        <v>147</v>
      </c>
      <c r="AP40" s="2" t="s">
        <v>407</v>
      </c>
      <c r="AQ40" s="2" t="s">
        <v>911</v>
      </c>
      <c r="AR40" s="2" t="s">
        <v>913</v>
      </c>
      <c r="AS40" s="2" t="s">
        <v>916</v>
      </c>
      <c r="AT40" s="2" t="s">
        <v>918</v>
      </c>
      <c r="AU40" s="2"/>
      <c r="AV40" s="2" t="s">
        <v>148</v>
      </c>
      <c r="AW40" s="2" t="s">
        <v>148</v>
      </c>
      <c r="AX40" s="2" t="s">
        <v>148</v>
      </c>
      <c r="AY40" s="2" t="s">
        <v>148</v>
      </c>
      <c r="AZ40" s="2" t="s">
        <v>148</v>
      </c>
      <c r="BA40" s="3"/>
      <c r="BB40" s="3"/>
      <c r="BC40" s="3"/>
      <c r="BD40" s="3"/>
      <c r="BE40" s="3"/>
      <c r="BF40" s="3"/>
      <c r="BG40" s="3"/>
      <c r="BH40" s="3"/>
      <c r="BI40" s="3"/>
      <c r="BJ40" s="2" t="s">
        <v>139</v>
      </c>
      <c r="BK40" s="2" t="s">
        <v>149</v>
      </c>
      <c r="BL40" s="2" t="s">
        <v>709</v>
      </c>
      <c r="BM40" s="2" t="s">
        <v>744</v>
      </c>
      <c r="BN40" s="2" t="s">
        <v>244</v>
      </c>
      <c r="BO40" s="2" t="s">
        <v>396</v>
      </c>
      <c r="BP40" s="2" t="s">
        <v>926</v>
      </c>
      <c r="BQ40" s="2" t="s">
        <v>421</v>
      </c>
      <c r="BR40" s="2"/>
      <c r="BS40" s="3"/>
      <c r="BT40" s="3"/>
      <c r="BU40" s="3"/>
      <c r="BV40" s="2" t="s">
        <v>139</v>
      </c>
      <c r="BW40" s="2" t="s">
        <v>151</v>
      </c>
      <c r="BX40" s="2" t="s">
        <v>151</v>
      </c>
      <c r="BY40" s="2" t="s">
        <v>151</v>
      </c>
      <c r="BZ40" s="2" t="s">
        <v>151</v>
      </c>
      <c r="CA40" s="2" t="s">
        <v>151</v>
      </c>
      <c r="CB40" s="3"/>
      <c r="CC40" s="2" t="s">
        <v>931</v>
      </c>
      <c r="CD40" s="3"/>
      <c r="CE40" s="3"/>
      <c r="CF40" s="2" t="s">
        <v>153</v>
      </c>
      <c r="CG40" s="3"/>
      <c r="CH40" s="3"/>
      <c r="CI40" s="2" t="s">
        <v>154</v>
      </c>
      <c r="CJ40" s="2" t="s">
        <v>155</v>
      </c>
      <c r="CK40" s="2" t="s">
        <v>270</v>
      </c>
      <c r="CL40" s="2" t="s">
        <v>139</v>
      </c>
      <c r="CM40" s="2" t="s">
        <v>138</v>
      </c>
      <c r="CN40" s="3"/>
      <c r="CO40" s="2" t="s">
        <v>463</v>
      </c>
      <c r="CP40" s="3"/>
      <c r="CQ40" s="2" t="s">
        <v>138</v>
      </c>
      <c r="CR40" s="2" t="s">
        <v>138</v>
      </c>
      <c r="CS40" s="2" t="s">
        <v>138</v>
      </c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2" t="s">
        <v>178</v>
      </c>
      <c r="DE40" s="2" t="s">
        <v>536</v>
      </c>
      <c r="DF40" s="2" t="s">
        <v>249</v>
      </c>
      <c r="DG40" s="2"/>
      <c r="DH40" s="2"/>
      <c r="DI40" s="2"/>
      <c r="DJ40" s="2" t="s">
        <v>958</v>
      </c>
      <c r="DK40" s="2" t="s">
        <v>139</v>
      </c>
      <c r="DL40" s="2" t="s">
        <v>139</v>
      </c>
      <c r="DM40" s="2" t="s">
        <v>139</v>
      </c>
      <c r="DN40" s="2" t="s">
        <v>139</v>
      </c>
      <c r="DO40" s="3"/>
      <c r="DP40" s="3"/>
      <c r="DQ40" s="3"/>
      <c r="DR40" s="3"/>
      <c r="DS40" s="2" t="s">
        <v>138</v>
      </c>
      <c r="DT40" s="2" t="s">
        <v>138</v>
      </c>
      <c r="DU40" s="2" t="s">
        <v>138</v>
      </c>
      <c r="DV40" s="2" t="s">
        <v>138</v>
      </c>
      <c r="DW40" s="2" t="s">
        <v>138</v>
      </c>
      <c r="DX40" s="2" t="s">
        <v>138</v>
      </c>
      <c r="DY40" s="2" t="s">
        <v>138</v>
      </c>
      <c r="DZ40" s="2" t="s">
        <v>138</v>
      </c>
      <c r="EA40" s="2" t="s">
        <v>139</v>
      </c>
      <c r="EB40" s="2" t="s">
        <v>139</v>
      </c>
      <c r="EC40" s="2" t="s">
        <v>139</v>
      </c>
      <c r="ED40" s="2" t="s">
        <v>139</v>
      </c>
      <c r="EE40" s="2" t="s">
        <v>139</v>
      </c>
      <c r="EF40" s="2" t="s">
        <v>139</v>
      </c>
      <c r="EG40" s="2" t="s">
        <v>139</v>
      </c>
      <c r="EH40" s="2" t="s">
        <v>139</v>
      </c>
      <c r="EI40" s="2" t="s">
        <v>139</v>
      </c>
      <c r="EJ40" s="2" t="s">
        <v>139</v>
      </c>
      <c r="EK40" s="2" t="s">
        <v>139</v>
      </c>
      <c r="EL40" s="2" t="s">
        <v>139</v>
      </c>
      <c r="EM40" s="3"/>
      <c r="EN40" s="3"/>
      <c r="EO40" s="2" t="s">
        <v>139</v>
      </c>
      <c r="EP40" s="2" t="s">
        <v>139</v>
      </c>
      <c r="EQ40" s="2" t="s">
        <v>139</v>
      </c>
      <c r="ER40" s="2" t="s">
        <v>139</v>
      </c>
      <c r="ES40" s="2" t="s">
        <v>139</v>
      </c>
      <c r="ET40" s="2" t="s">
        <v>139</v>
      </c>
      <c r="EU40" s="2" t="s">
        <v>139</v>
      </c>
      <c r="EV40" s="2" t="s">
        <v>139</v>
      </c>
      <c r="EW40" s="2" t="s">
        <v>139</v>
      </c>
      <c r="EX40" s="2" t="s">
        <v>139</v>
      </c>
      <c r="EY40" s="2" t="s">
        <v>139</v>
      </c>
      <c r="EZ40" s="2" t="s">
        <v>227</v>
      </c>
      <c r="FA40" s="2" t="s">
        <v>138</v>
      </c>
      <c r="FB40" s="2" t="s">
        <v>164</v>
      </c>
      <c r="FC40" s="2"/>
      <c r="FD40" s="2" t="s">
        <v>974</v>
      </c>
      <c r="FE40" s="2" t="s">
        <v>312</v>
      </c>
      <c r="FF40" s="2" t="s">
        <v>620</v>
      </c>
      <c r="FG40" s="2" t="s">
        <v>969</v>
      </c>
      <c r="FH40" s="2" t="s">
        <v>138</v>
      </c>
      <c r="FI40" s="3"/>
      <c r="FJ40" s="2" t="s">
        <v>399</v>
      </c>
      <c r="FK40" s="2"/>
      <c r="FL40" s="2" t="s">
        <v>978</v>
      </c>
      <c r="FM40" s="2" t="s">
        <v>980</v>
      </c>
      <c r="FN40" s="2" t="s">
        <v>981</v>
      </c>
      <c r="FO40" s="2"/>
      <c r="FP40" s="2"/>
      <c r="FQ40" s="2"/>
      <c r="FR40" s="2"/>
      <c r="FS40" s="2"/>
      <c r="FT40" s="2" t="s">
        <v>138</v>
      </c>
      <c r="FU40" s="2" t="s">
        <v>253</v>
      </c>
      <c r="FV40" s="2"/>
      <c r="FW40" s="2"/>
      <c r="FX40" s="2" t="s">
        <v>994</v>
      </c>
      <c r="FY40" s="2" t="s">
        <v>537</v>
      </c>
      <c r="FZ40" s="2" t="s">
        <v>197</v>
      </c>
      <c r="GA40" s="2" t="s">
        <v>417</v>
      </c>
    </row>
    <row r="41" spans="1:183" ht="12.75" x14ac:dyDescent="0.2">
      <c r="A41" s="2">
        <v>38</v>
      </c>
      <c r="B41" s="2" t="s">
        <v>539</v>
      </c>
      <c r="C41" s="6" t="s">
        <v>875</v>
      </c>
      <c r="D41" s="2" t="s">
        <v>488</v>
      </c>
      <c r="E41" s="2" t="s">
        <v>135</v>
      </c>
      <c r="F41" s="2">
        <v>45</v>
      </c>
      <c r="G41" s="2" t="s">
        <v>881</v>
      </c>
      <c r="H41" s="2" t="s">
        <v>136</v>
      </c>
      <c r="I41" s="2" t="s">
        <v>885</v>
      </c>
      <c r="J41" s="2" t="s">
        <v>172</v>
      </c>
      <c r="K41" s="2"/>
      <c r="L41" s="2" t="s">
        <v>889</v>
      </c>
      <c r="M41" s="2"/>
      <c r="N41" s="2" t="s">
        <v>887</v>
      </c>
      <c r="O41" s="2"/>
      <c r="P41" s="2" t="s">
        <v>138</v>
      </c>
      <c r="Q41" s="3"/>
      <c r="R41" s="3"/>
      <c r="S41" s="2" t="s">
        <v>138</v>
      </c>
      <c r="T41" s="3" t="s">
        <v>901</v>
      </c>
      <c r="U41" s="2" t="s">
        <v>204</v>
      </c>
      <c r="V41" s="2" t="s">
        <v>141</v>
      </c>
      <c r="W41" s="2" t="s">
        <v>173</v>
      </c>
      <c r="X41" s="3"/>
      <c r="Y41" s="2" t="s">
        <v>139</v>
      </c>
      <c r="Z41" s="3"/>
      <c r="AA41" s="2" t="s">
        <v>385</v>
      </c>
      <c r="AB41" s="2" t="s">
        <v>144</v>
      </c>
      <c r="AC41" s="3"/>
      <c r="AD41" s="2" t="s">
        <v>145</v>
      </c>
      <c r="AE41" s="3"/>
      <c r="AF41" s="3"/>
      <c r="AG41" s="3"/>
      <c r="AH41" s="3"/>
      <c r="AI41" s="3"/>
      <c r="AJ41" s="3"/>
      <c r="AK41" s="2" t="s">
        <v>184</v>
      </c>
      <c r="AL41" s="2" t="s">
        <v>360</v>
      </c>
      <c r="AM41" s="2" t="s">
        <v>138</v>
      </c>
      <c r="AN41" s="3"/>
      <c r="AO41" s="2" t="s">
        <v>147</v>
      </c>
      <c r="AP41" s="2" t="s">
        <v>407</v>
      </c>
      <c r="AQ41" s="2" t="s">
        <v>911</v>
      </c>
      <c r="AR41" s="2" t="s">
        <v>913</v>
      </c>
      <c r="AS41" s="2" t="s">
        <v>916</v>
      </c>
      <c r="AT41" s="2" t="s">
        <v>918</v>
      </c>
      <c r="AU41" s="2"/>
      <c r="AV41" s="2" t="s">
        <v>148</v>
      </c>
      <c r="AW41" s="2" t="s">
        <v>148</v>
      </c>
      <c r="AX41" s="2" t="s">
        <v>148</v>
      </c>
      <c r="AY41" s="2" t="s">
        <v>148</v>
      </c>
      <c r="AZ41" s="2" t="s">
        <v>148</v>
      </c>
      <c r="BA41" s="3"/>
      <c r="BB41" s="3"/>
      <c r="BC41" s="3"/>
      <c r="BD41" s="3"/>
      <c r="BE41" s="3"/>
      <c r="BF41" s="3"/>
      <c r="BG41" s="3"/>
      <c r="BH41" s="3"/>
      <c r="BI41" s="3"/>
      <c r="BJ41" s="2" t="s">
        <v>139</v>
      </c>
      <c r="BK41" s="2" t="s">
        <v>149</v>
      </c>
      <c r="BL41" s="2" t="s">
        <v>709</v>
      </c>
      <c r="BM41" s="2" t="s">
        <v>744</v>
      </c>
      <c r="BN41" s="2" t="s">
        <v>244</v>
      </c>
      <c r="BO41" s="2" t="s">
        <v>396</v>
      </c>
      <c r="BP41" s="2" t="s">
        <v>926</v>
      </c>
      <c r="BQ41" s="2" t="s">
        <v>421</v>
      </c>
      <c r="BR41" s="2"/>
      <c r="BS41" s="3"/>
      <c r="BT41" s="3"/>
      <c r="BU41" s="3"/>
      <c r="BV41" s="2" t="s">
        <v>139</v>
      </c>
      <c r="BW41" s="2" t="s">
        <v>151</v>
      </c>
      <c r="BX41" s="2" t="s">
        <v>151</v>
      </c>
      <c r="BY41" s="2" t="s">
        <v>151</v>
      </c>
      <c r="BZ41" s="2" t="s">
        <v>151</v>
      </c>
      <c r="CA41" s="2" t="s">
        <v>151</v>
      </c>
      <c r="CB41" s="3"/>
      <c r="CC41" s="2" t="s">
        <v>931</v>
      </c>
      <c r="CD41" s="3"/>
      <c r="CE41" s="3"/>
      <c r="CF41" s="2" t="s">
        <v>153</v>
      </c>
      <c r="CG41" s="3"/>
      <c r="CH41" s="3"/>
      <c r="CI41" s="2" t="s">
        <v>154</v>
      </c>
      <c r="CJ41" s="2" t="s">
        <v>155</v>
      </c>
      <c r="CK41" s="2" t="s">
        <v>270</v>
      </c>
      <c r="CL41" s="2" t="s">
        <v>139</v>
      </c>
      <c r="CM41" s="2" t="s">
        <v>138</v>
      </c>
      <c r="CN41" s="3"/>
      <c r="CO41" s="2" t="s">
        <v>463</v>
      </c>
      <c r="CP41" s="3"/>
      <c r="CQ41" s="2" t="s">
        <v>138</v>
      </c>
      <c r="CR41" s="2" t="s">
        <v>138</v>
      </c>
      <c r="CS41" s="2" t="s">
        <v>138</v>
      </c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2" t="s">
        <v>178</v>
      </c>
      <c r="DE41" s="2" t="s">
        <v>249</v>
      </c>
      <c r="DF41" s="2" t="s">
        <v>249</v>
      </c>
      <c r="DG41" s="2"/>
      <c r="DH41" s="2"/>
      <c r="DI41" s="2"/>
      <c r="DJ41" s="2"/>
      <c r="DK41" s="2" t="s">
        <v>139</v>
      </c>
      <c r="DL41" s="2" t="s">
        <v>139</v>
      </c>
      <c r="DM41" s="2" t="s">
        <v>139</v>
      </c>
      <c r="DN41" s="2" t="s">
        <v>139</v>
      </c>
      <c r="DO41" s="3"/>
      <c r="DP41" s="3"/>
      <c r="DQ41" s="3"/>
      <c r="DR41" s="3"/>
      <c r="DS41" s="2" t="s">
        <v>138</v>
      </c>
      <c r="DT41" s="2" t="s">
        <v>138</v>
      </c>
      <c r="DU41" s="2" t="s">
        <v>138</v>
      </c>
      <c r="DV41" s="2" t="s">
        <v>138</v>
      </c>
      <c r="DW41" s="2" t="s">
        <v>138</v>
      </c>
      <c r="DX41" s="2" t="s">
        <v>138</v>
      </c>
      <c r="DY41" s="2" t="s">
        <v>138</v>
      </c>
      <c r="DZ41" s="2" t="s">
        <v>138</v>
      </c>
      <c r="EA41" s="2" t="s">
        <v>139</v>
      </c>
      <c r="EB41" s="2" t="s">
        <v>139</v>
      </c>
      <c r="EC41" s="2" t="s">
        <v>139</v>
      </c>
      <c r="ED41" s="2" t="s">
        <v>139</v>
      </c>
      <c r="EE41" s="2" t="s">
        <v>139</v>
      </c>
      <c r="EF41" s="2" t="s">
        <v>139</v>
      </c>
      <c r="EG41" s="2" t="s">
        <v>139</v>
      </c>
      <c r="EH41" s="2" t="s">
        <v>139</v>
      </c>
      <c r="EI41" s="2" t="s">
        <v>139</v>
      </c>
      <c r="EJ41" s="2" t="s">
        <v>139</v>
      </c>
      <c r="EK41" s="2" t="s">
        <v>139</v>
      </c>
      <c r="EL41" s="2" t="s">
        <v>139</v>
      </c>
      <c r="EM41" s="3"/>
      <c r="EN41" s="3"/>
      <c r="EO41" s="2" t="s">
        <v>139</v>
      </c>
      <c r="EP41" s="2" t="s">
        <v>139</v>
      </c>
      <c r="EQ41" s="2" t="s">
        <v>139</v>
      </c>
      <c r="ER41" s="2" t="s">
        <v>139</v>
      </c>
      <c r="ES41" s="2" t="s">
        <v>139</v>
      </c>
      <c r="ET41" s="2" t="s">
        <v>139</v>
      </c>
      <c r="EU41" s="2" t="s">
        <v>139</v>
      </c>
      <c r="EV41" s="2" t="s">
        <v>139</v>
      </c>
      <c r="EW41" s="2" t="s">
        <v>139</v>
      </c>
      <c r="EX41" s="2" t="s">
        <v>139</v>
      </c>
      <c r="EY41" s="2" t="s">
        <v>139</v>
      </c>
      <c r="EZ41" s="2" t="s">
        <v>250</v>
      </c>
      <c r="FA41" s="2" t="s">
        <v>139</v>
      </c>
      <c r="FB41" s="2" t="s">
        <v>164</v>
      </c>
      <c r="FC41" s="2"/>
      <c r="FD41" s="2" t="s">
        <v>974</v>
      </c>
      <c r="FE41" s="2" t="s">
        <v>312</v>
      </c>
      <c r="FF41" s="2" t="s">
        <v>620</v>
      </c>
      <c r="FG41" s="2" t="s">
        <v>969</v>
      </c>
      <c r="FH41" s="2" t="s">
        <v>138</v>
      </c>
      <c r="FI41" s="3"/>
      <c r="FJ41" s="2" t="s">
        <v>399</v>
      </c>
      <c r="FK41" s="2"/>
      <c r="FL41" s="2" t="s">
        <v>978</v>
      </c>
      <c r="FM41" s="2" t="s">
        <v>980</v>
      </c>
      <c r="FN41" s="2" t="s">
        <v>981</v>
      </c>
      <c r="FO41" s="2"/>
      <c r="FP41" s="2"/>
      <c r="FQ41" s="2"/>
      <c r="FR41" s="2"/>
      <c r="FS41" s="2"/>
      <c r="FT41" s="2" t="s">
        <v>138</v>
      </c>
      <c r="FU41" s="2" t="s">
        <v>165</v>
      </c>
      <c r="FV41" s="2" t="s">
        <v>996</v>
      </c>
      <c r="FW41" s="2"/>
      <c r="FX41" s="2" t="s">
        <v>994</v>
      </c>
      <c r="FY41" s="2" t="s">
        <v>531</v>
      </c>
      <c r="FZ41" s="2" t="s">
        <v>197</v>
      </c>
      <c r="GA41" s="2" t="s">
        <v>540</v>
      </c>
    </row>
    <row r="42" spans="1:183" ht="12.75" x14ac:dyDescent="0.2">
      <c r="A42" s="2">
        <v>39</v>
      </c>
      <c r="B42" s="2" t="s">
        <v>542</v>
      </c>
      <c r="C42" s="6" t="s">
        <v>875</v>
      </c>
      <c r="D42" s="2" t="s">
        <v>236</v>
      </c>
      <c r="E42" s="2" t="s">
        <v>260</v>
      </c>
      <c r="F42" s="2">
        <v>19</v>
      </c>
      <c r="G42" s="2" t="s">
        <v>879</v>
      </c>
      <c r="H42" s="2" t="s">
        <v>136</v>
      </c>
      <c r="I42" s="2" t="s">
        <v>885</v>
      </c>
      <c r="J42" s="2" t="s">
        <v>137</v>
      </c>
      <c r="K42" s="2"/>
      <c r="L42" s="2" t="s">
        <v>889</v>
      </c>
      <c r="M42" s="2"/>
      <c r="N42" s="2"/>
      <c r="O42" s="2"/>
      <c r="P42" s="2" t="s">
        <v>138</v>
      </c>
      <c r="Q42" s="3"/>
      <c r="R42" s="3"/>
      <c r="S42" s="2" t="s">
        <v>139</v>
      </c>
      <c r="T42" s="2" t="s">
        <v>140</v>
      </c>
      <c r="U42" s="3"/>
      <c r="V42" s="2" t="s">
        <v>141</v>
      </c>
      <c r="W42" s="2" t="s">
        <v>173</v>
      </c>
      <c r="X42" s="2" t="s">
        <v>138</v>
      </c>
      <c r="Y42" s="2" t="s">
        <v>139</v>
      </c>
      <c r="Z42" s="3"/>
      <c r="AA42" s="2" t="s">
        <v>385</v>
      </c>
      <c r="AB42" s="2" t="s">
        <v>144</v>
      </c>
      <c r="AC42" s="3"/>
      <c r="AD42" s="2" t="s">
        <v>145</v>
      </c>
      <c r="AE42" s="3"/>
      <c r="AF42" s="3"/>
      <c r="AG42" s="3"/>
      <c r="AH42" s="3"/>
      <c r="AI42" s="3"/>
      <c r="AJ42" s="3"/>
      <c r="AK42" s="2" t="s">
        <v>211</v>
      </c>
      <c r="AL42" s="2" t="s">
        <v>360</v>
      </c>
      <c r="AM42" s="2" t="s">
        <v>138</v>
      </c>
      <c r="AN42" s="3"/>
      <c r="AO42" s="2" t="s">
        <v>147</v>
      </c>
      <c r="AP42" s="2" t="s">
        <v>407</v>
      </c>
      <c r="AQ42" s="2" t="s">
        <v>911</v>
      </c>
      <c r="AR42" s="2" t="s">
        <v>913</v>
      </c>
      <c r="AS42" s="2" t="s">
        <v>916</v>
      </c>
      <c r="AT42" s="2" t="s">
        <v>918</v>
      </c>
      <c r="AU42" s="2"/>
      <c r="AV42" s="2" t="s">
        <v>148</v>
      </c>
      <c r="AW42" s="2" t="s">
        <v>148</v>
      </c>
      <c r="AX42" s="2" t="s">
        <v>148</v>
      </c>
      <c r="AY42" s="2" t="s">
        <v>148</v>
      </c>
      <c r="AZ42" s="2" t="s">
        <v>148</v>
      </c>
      <c r="BA42" s="3"/>
      <c r="BB42" s="3"/>
      <c r="BC42" s="3"/>
      <c r="BD42" s="3"/>
      <c r="BE42" s="3"/>
      <c r="BF42" s="3"/>
      <c r="BG42" s="3"/>
      <c r="BH42" s="3"/>
      <c r="BI42" s="3"/>
      <c r="BJ42" s="2" t="s">
        <v>139</v>
      </c>
      <c r="BK42" s="2" t="s">
        <v>149</v>
      </c>
      <c r="BL42" s="2" t="s">
        <v>709</v>
      </c>
      <c r="BM42" s="2" t="s">
        <v>744</v>
      </c>
      <c r="BN42" s="2" t="s">
        <v>244</v>
      </c>
      <c r="BO42" s="2" t="s">
        <v>396</v>
      </c>
      <c r="BP42" s="2" t="s">
        <v>926</v>
      </c>
      <c r="BQ42" s="2" t="s">
        <v>421</v>
      </c>
      <c r="BR42" s="2"/>
      <c r="BS42" s="3"/>
      <c r="BT42" s="3"/>
      <c r="BU42" s="3"/>
      <c r="BV42" s="2" t="s">
        <v>139</v>
      </c>
      <c r="BW42" s="2" t="s">
        <v>151</v>
      </c>
      <c r="BX42" s="2" t="s">
        <v>151</v>
      </c>
      <c r="BY42" s="2" t="s">
        <v>151</v>
      </c>
      <c r="BZ42" s="2" t="s">
        <v>151</v>
      </c>
      <c r="CA42" s="2" t="s">
        <v>151</v>
      </c>
      <c r="CB42" s="3"/>
      <c r="CC42" s="2" t="s">
        <v>931</v>
      </c>
      <c r="CD42" s="3"/>
      <c r="CE42" s="3"/>
      <c r="CF42" s="2" t="s">
        <v>153</v>
      </c>
      <c r="CG42" s="3"/>
      <c r="CH42" s="3"/>
      <c r="CI42" s="2" t="s">
        <v>154</v>
      </c>
      <c r="CJ42" s="2" t="s">
        <v>155</v>
      </c>
      <c r="CK42" s="2" t="s">
        <v>270</v>
      </c>
      <c r="CL42" s="2" t="s">
        <v>139</v>
      </c>
      <c r="CM42" s="2" t="s">
        <v>138</v>
      </c>
      <c r="CN42" s="3"/>
      <c r="CO42" s="2" t="s">
        <v>463</v>
      </c>
      <c r="CP42" s="3"/>
      <c r="CQ42" s="2" t="s">
        <v>138</v>
      </c>
      <c r="CR42" s="2" t="s">
        <v>138</v>
      </c>
      <c r="CS42" s="2" t="s">
        <v>138</v>
      </c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2" t="s">
        <v>302</v>
      </c>
      <c r="DE42" s="2" t="s">
        <v>161</v>
      </c>
      <c r="DF42" s="2" t="s">
        <v>249</v>
      </c>
      <c r="DG42" s="2" t="s">
        <v>950</v>
      </c>
      <c r="DH42" s="2"/>
      <c r="DI42" s="2"/>
      <c r="DJ42" s="2"/>
      <c r="DK42" s="2" t="s">
        <v>139</v>
      </c>
      <c r="DL42" s="2" t="s">
        <v>139</v>
      </c>
      <c r="DM42" s="2" t="s">
        <v>139</v>
      </c>
      <c r="DN42" s="2" t="s">
        <v>139</v>
      </c>
      <c r="DO42" s="3"/>
      <c r="DP42" s="3"/>
      <c r="DQ42" s="3"/>
      <c r="DR42" s="3"/>
      <c r="DS42" s="2" t="s">
        <v>138</v>
      </c>
      <c r="DT42" s="2" t="s">
        <v>138</v>
      </c>
      <c r="DU42" s="2" t="s">
        <v>138</v>
      </c>
      <c r="DV42" s="2" t="s">
        <v>138</v>
      </c>
      <c r="DW42" s="2" t="s">
        <v>138</v>
      </c>
      <c r="DX42" s="2" t="s">
        <v>138</v>
      </c>
      <c r="DY42" s="2" t="s">
        <v>138</v>
      </c>
      <c r="DZ42" s="2" t="s">
        <v>138</v>
      </c>
      <c r="EA42" s="2" t="s">
        <v>138</v>
      </c>
      <c r="EB42" s="2" t="s">
        <v>138</v>
      </c>
      <c r="EC42" s="2" t="s">
        <v>139</v>
      </c>
      <c r="ED42" s="2" t="s">
        <v>139</v>
      </c>
      <c r="EE42" s="2" t="s">
        <v>139</v>
      </c>
      <c r="EF42" s="2" t="s">
        <v>139</v>
      </c>
      <c r="EG42" s="2" t="s">
        <v>139</v>
      </c>
      <c r="EH42" s="2" t="s">
        <v>139</v>
      </c>
      <c r="EI42" s="2" t="s">
        <v>139</v>
      </c>
      <c r="EJ42" s="2" t="s">
        <v>139</v>
      </c>
      <c r="EK42" s="2" t="s">
        <v>139</v>
      </c>
      <c r="EL42" s="2" t="s">
        <v>139</v>
      </c>
      <c r="EM42" s="3"/>
      <c r="EN42" s="3"/>
      <c r="EO42" s="2" t="s">
        <v>139</v>
      </c>
      <c r="EP42" s="2" t="s">
        <v>139</v>
      </c>
      <c r="EQ42" s="2" t="s">
        <v>139</v>
      </c>
      <c r="ER42" s="2" t="s">
        <v>139</v>
      </c>
      <c r="ES42" s="2" t="s">
        <v>139</v>
      </c>
      <c r="ET42" s="2" t="s">
        <v>139</v>
      </c>
      <c r="EU42" s="2" t="s">
        <v>139</v>
      </c>
      <c r="EV42" s="2" t="s">
        <v>139</v>
      </c>
      <c r="EW42" s="2" t="s">
        <v>139</v>
      </c>
      <c r="EX42" s="2" t="s">
        <v>139</v>
      </c>
      <c r="EY42" s="3"/>
      <c r="EZ42" s="2" t="s">
        <v>227</v>
      </c>
      <c r="FA42" s="2" t="s">
        <v>139</v>
      </c>
      <c r="FB42" s="2" t="s">
        <v>164</v>
      </c>
      <c r="FC42" s="2"/>
      <c r="FD42" s="2" t="s">
        <v>974</v>
      </c>
      <c r="FE42" s="2" t="s">
        <v>312</v>
      </c>
      <c r="FF42" s="2" t="s">
        <v>620</v>
      </c>
      <c r="FG42" s="2" t="s">
        <v>969</v>
      </c>
      <c r="FH42" s="2" t="s">
        <v>138</v>
      </c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2" t="s">
        <v>138</v>
      </c>
      <c r="FU42" s="2" t="s">
        <v>544</v>
      </c>
      <c r="FV42" s="2" t="s">
        <v>996</v>
      </c>
      <c r="FW42" s="2"/>
      <c r="FX42" s="2"/>
      <c r="FY42" s="2" t="s">
        <v>416</v>
      </c>
      <c r="FZ42" s="2" t="s">
        <v>197</v>
      </c>
      <c r="GA42" s="2" t="s">
        <v>545</v>
      </c>
    </row>
    <row r="43" spans="1:183" ht="12.75" hidden="1" x14ac:dyDescent="0.2">
      <c r="A43" s="2">
        <v>40</v>
      </c>
      <c r="B43" s="2" t="s">
        <v>547</v>
      </c>
      <c r="C43" s="6" t="s">
        <v>876</v>
      </c>
      <c r="D43" s="2" t="s">
        <v>183</v>
      </c>
      <c r="E43" s="2" t="s">
        <v>200</v>
      </c>
      <c r="F43" s="2">
        <v>10</v>
      </c>
      <c r="G43" s="2" t="s">
        <v>877</v>
      </c>
      <c r="H43" s="2" t="s">
        <v>639</v>
      </c>
      <c r="I43" s="2" t="s">
        <v>548</v>
      </c>
      <c r="J43" s="2" t="s">
        <v>172</v>
      </c>
      <c r="K43" s="2"/>
      <c r="L43" s="2" t="s">
        <v>889</v>
      </c>
      <c r="M43" s="2"/>
      <c r="N43" s="2" t="s">
        <v>887</v>
      </c>
      <c r="O43" s="2"/>
      <c r="P43" s="2" t="s">
        <v>138</v>
      </c>
      <c r="Q43" s="3"/>
      <c r="R43" s="2" t="s">
        <v>897</v>
      </c>
      <c r="S43" s="2" t="s">
        <v>139</v>
      </c>
      <c r="T43" s="2" t="s">
        <v>300</v>
      </c>
      <c r="U43" s="9" t="s">
        <v>204</v>
      </c>
      <c r="V43" s="2" t="s">
        <v>551</v>
      </c>
      <c r="W43" s="2" t="s">
        <v>173</v>
      </c>
      <c r="X43" s="2" t="s">
        <v>300</v>
      </c>
      <c r="Y43" s="2" t="s">
        <v>139</v>
      </c>
      <c r="Z43" s="3"/>
      <c r="AA43" s="2" t="s">
        <v>207</v>
      </c>
      <c r="AB43" s="2" t="s">
        <v>208</v>
      </c>
      <c r="AC43" s="2" t="s">
        <v>240</v>
      </c>
      <c r="AD43" s="2" t="s">
        <v>209</v>
      </c>
      <c r="AE43" s="2" t="s">
        <v>210</v>
      </c>
      <c r="AF43" s="2" t="s">
        <v>291</v>
      </c>
      <c r="AG43" s="2" t="s">
        <v>640</v>
      </c>
      <c r="AH43" s="2"/>
      <c r="AI43" s="2"/>
      <c r="AJ43" s="2"/>
      <c r="AK43" s="2" t="s">
        <v>184</v>
      </c>
      <c r="AL43" s="2" t="s">
        <v>212</v>
      </c>
      <c r="AM43" s="2" t="s">
        <v>138</v>
      </c>
      <c r="AN43" s="3"/>
      <c r="AO43" s="2" t="s">
        <v>301</v>
      </c>
      <c r="AP43" s="2" t="s">
        <v>407</v>
      </c>
      <c r="AQ43" s="2" t="s">
        <v>911</v>
      </c>
      <c r="AR43" s="2" t="s">
        <v>913</v>
      </c>
      <c r="AS43" s="2" t="s">
        <v>916</v>
      </c>
      <c r="AT43" s="2"/>
      <c r="AU43" s="2"/>
      <c r="AV43" s="2" t="s">
        <v>148</v>
      </c>
      <c r="AW43" s="2" t="s">
        <v>346</v>
      </c>
      <c r="AX43" s="2" t="s">
        <v>148</v>
      </c>
      <c r="AY43" s="2" t="s">
        <v>346</v>
      </c>
      <c r="AZ43" s="2" t="s">
        <v>148</v>
      </c>
      <c r="BA43" s="3"/>
      <c r="BB43" s="3"/>
      <c r="BC43" s="2" t="s">
        <v>216</v>
      </c>
      <c r="BD43" s="2" t="s">
        <v>217</v>
      </c>
      <c r="BE43" s="2" t="s">
        <v>217</v>
      </c>
      <c r="BF43" s="2" t="s">
        <v>217</v>
      </c>
      <c r="BG43" s="2" t="s">
        <v>268</v>
      </c>
      <c r="BH43" s="3"/>
      <c r="BI43" s="3"/>
      <c r="BJ43" s="2" t="s">
        <v>139</v>
      </c>
      <c r="BK43" s="2" t="s">
        <v>552</v>
      </c>
      <c r="BL43" s="2" t="s">
        <v>709</v>
      </c>
      <c r="BM43" s="2" t="s">
        <v>744</v>
      </c>
      <c r="BN43" s="2" t="s">
        <v>244</v>
      </c>
      <c r="BO43" s="2"/>
      <c r="BP43" s="2" t="s">
        <v>926</v>
      </c>
      <c r="BQ43" s="2"/>
      <c r="BR43" s="2"/>
      <c r="BS43" s="2" t="s">
        <v>244</v>
      </c>
      <c r="BT43" s="2" t="s">
        <v>138</v>
      </c>
      <c r="BU43" s="2" t="s">
        <v>139</v>
      </c>
      <c r="BV43" s="3"/>
      <c r="BW43" s="2" t="s">
        <v>220</v>
      </c>
      <c r="BX43" s="2" t="s">
        <v>220</v>
      </c>
      <c r="BY43" s="2" t="s">
        <v>220</v>
      </c>
      <c r="BZ43" s="2" t="s">
        <v>220</v>
      </c>
      <c r="CA43" s="2" t="s">
        <v>220</v>
      </c>
      <c r="CB43" s="3"/>
      <c r="CC43" s="2" t="s">
        <v>221</v>
      </c>
      <c r="CD43" s="2" t="s">
        <v>222</v>
      </c>
      <c r="CE43" s="2" t="s">
        <v>138</v>
      </c>
      <c r="CF43" s="2" t="s">
        <v>438</v>
      </c>
      <c r="CG43" s="2" t="s">
        <v>553</v>
      </c>
      <c r="CH43" s="9" t="s">
        <v>375</v>
      </c>
      <c r="CI43" s="2" t="s">
        <v>554</v>
      </c>
      <c r="CJ43" s="2" t="s">
        <v>474</v>
      </c>
      <c r="CK43" s="2" t="s">
        <v>156</v>
      </c>
      <c r="CL43" s="2" t="s">
        <v>555</v>
      </c>
      <c r="CM43" s="2" t="s">
        <v>138</v>
      </c>
      <c r="CN43" s="2" t="s">
        <v>157</v>
      </c>
      <c r="CO43" s="2" t="s">
        <v>363</v>
      </c>
      <c r="CP43" s="2" t="s">
        <v>439</v>
      </c>
      <c r="CQ43" s="2" t="s">
        <v>139</v>
      </c>
      <c r="CR43" s="2" t="s">
        <v>139</v>
      </c>
      <c r="CS43" s="2" t="s">
        <v>139</v>
      </c>
      <c r="CT43" s="2" t="s">
        <v>482</v>
      </c>
      <c r="CU43" s="2"/>
      <c r="CV43" s="2"/>
      <c r="CW43" s="2" t="s">
        <v>186</v>
      </c>
      <c r="CX43" s="2"/>
      <c r="CY43" s="2" t="s">
        <v>159</v>
      </c>
      <c r="CZ43" s="2"/>
      <c r="DA43" s="2"/>
      <c r="DB43" s="2"/>
      <c r="DC43" s="2" t="s">
        <v>139</v>
      </c>
      <c r="DD43" s="2" t="s">
        <v>349</v>
      </c>
      <c r="DE43" s="2" t="s">
        <v>283</v>
      </c>
      <c r="DF43" s="2" t="s">
        <v>249</v>
      </c>
      <c r="DG43" s="2"/>
      <c r="DH43" s="2"/>
      <c r="DI43" s="2" t="s">
        <v>951</v>
      </c>
      <c r="DJ43" s="2"/>
      <c r="DK43" s="2" t="s">
        <v>139</v>
      </c>
      <c r="DL43" s="2" t="s">
        <v>139</v>
      </c>
      <c r="DM43" s="2" t="s">
        <v>139</v>
      </c>
      <c r="DN43" s="2" t="s">
        <v>139</v>
      </c>
      <c r="DO43" s="3"/>
      <c r="DP43" s="3"/>
      <c r="DQ43" s="2" t="s">
        <v>139</v>
      </c>
      <c r="DR43" s="3"/>
      <c r="DS43" s="2" t="s">
        <v>139</v>
      </c>
      <c r="DT43" s="2" t="s">
        <v>139</v>
      </c>
      <c r="DU43" s="2" t="s">
        <v>139</v>
      </c>
      <c r="DV43" s="2" t="s">
        <v>139</v>
      </c>
      <c r="DW43" s="2" t="s">
        <v>139</v>
      </c>
      <c r="DX43" s="2" t="s">
        <v>139</v>
      </c>
      <c r="DY43" s="2" t="s">
        <v>139</v>
      </c>
      <c r="DZ43" s="2" t="s">
        <v>139</v>
      </c>
      <c r="EA43" s="2" t="s">
        <v>139</v>
      </c>
      <c r="EB43" s="2" t="s">
        <v>139</v>
      </c>
      <c r="EC43" s="2" t="s">
        <v>139</v>
      </c>
      <c r="ED43" s="2" t="s">
        <v>139</v>
      </c>
      <c r="EE43" s="2" t="s">
        <v>138</v>
      </c>
      <c r="EF43" s="2" t="s">
        <v>138</v>
      </c>
      <c r="EG43" s="2" t="s">
        <v>138</v>
      </c>
      <c r="EH43" s="2" t="s">
        <v>138</v>
      </c>
      <c r="EI43" s="2" t="s">
        <v>138</v>
      </c>
      <c r="EJ43" s="2" t="s">
        <v>138</v>
      </c>
      <c r="EK43" s="2" t="s">
        <v>138</v>
      </c>
      <c r="EL43" s="2" t="s">
        <v>138</v>
      </c>
      <c r="EM43" s="3"/>
      <c r="EN43" s="3"/>
      <c r="EO43" s="2" t="s">
        <v>139</v>
      </c>
      <c r="EP43" s="2" t="s">
        <v>139</v>
      </c>
      <c r="EQ43" s="2" t="s">
        <v>139</v>
      </c>
      <c r="ER43" s="2" t="s">
        <v>138</v>
      </c>
      <c r="ES43" s="2" t="s">
        <v>138</v>
      </c>
      <c r="ET43" s="2" t="s">
        <v>138</v>
      </c>
      <c r="EU43" s="2" t="s">
        <v>138</v>
      </c>
      <c r="EV43" s="2" t="s">
        <v>138</v>
      </c>
      <c r="EW43" s="2" t="s">
        <v>138</v>
      </c>
      <c r="EX43" s="2" t="s">
        <v>138</v>
      </c>
      <c r="EY43" s="2" t="s">
        <v>138</v>
      </c>
      <c r="EZ43" s="2" t="s">
        <v>163</v>
      </c>
      <c r="FA43" s="2" t="s">
        <v>138</v>
      </c>
      <c r="FB43" s="2" t="s">
        <v>228</v>
      </c>
      <c r="FC43" s="2" t="s">
        <v>971</v>
      </c>
      <c r="FD43" s="2"/>
      <c r="FE43" s="2"/>
      <c r="FF43" s="2"/>
      <c r="FG43" s="2"/>
      <c r="FH43" s="2" t="s">
        <v>139</v>
      </c>
      <c r="FI43" s="2" t="s">
        <v>229</v>
      </c>
      <c r="FJ43" s="2" t="s">
        <v>483</v>
      </c>
      <c r="FK43" s="2" t="s">
        <v>975</v>
      </c>
      <c r="FL43" s="2" t="s">
        <v>978</v>
      </c>
      <c r="FM43" s="2" t="s">
        <v>980</v>
      </c>
      <c r="FN43" s="2" t="s">
        <v>981</v>
      </c>
      <c r="FO43" s="2"/>
      <c r="FP43" s="2"/>
      <c r="FQ43" s="2"/>
      <c r="FR43" s="2"/>
      <c r="FS43" s="2"/>
      <c r="FT43" s="2" t="s">
        <v>138</v>
      </c>
      <c r="FU43" s="2" t="s">
        <v>165</v>
      </c>
      <c r="FV43" s="2" t="s">
        <v>996</v>
      </c>
      <c r="FW43" s="2"/>
      <c r="FX43" s="2" t="s">
        <v>994</v>
      </c>
      <c r="FY43" s="2" t="s">
        <v>556</v>
      </c>
      <c r="FZ43" s="2" t="s">
        <v>557</v>
      </c>
      <c r="GA43" s="2" t="s">
        <v>558</v>
      </c>
    </row>
    <row r="44" spans="1:183" ht="12.75" hidden="1" x14ac:dyDescent="0.2">
      <c r="A44" s="2">
        <v>41</v>
      </c>
      <c r="B44" s="2" t="s">
        <v>560</v>
      </c>
      <c r="C44" s="6" t="s">
        <v>876</v>
      </c>
      <c r="D44" s="2" t="s">
        <v>236</v>
      </c>
      <c r="E44" s="2" t="s">
        <v>260</v>
      </c>
      <c r="F44" s="2">
        <v>14</v>
      </c>
      <c r="G44" s="2" t="s">
        <v>877</v>
      </c>
      <c r="H44" s="2" t="s">
        <v>639</v>
      </c>
      <c r="I44" s="2" t="s">
        <v>548</v>
      </c>
      <c r="J44" s="2" t="s">
        <v>137</v>
      </c>
      <c r="K44" s="2"/>
      <c r="L44" s="2" t="s">
        <v>889</v>
      </c>
      <c r="M44" s="2"/>
      <c r="N44" s="2"/>
      <c r="O44" s="2"/>
      <c r="P44" s="2" t="s">
        <v>138</v>
      </c>
      <c r="Q44" s="3"/>
      <c r="R44" s="2" t="s">
        <v>897</v>
      </c>
      <c r="S44" s="2" t="s">
        <v>139</v>
      </c>
      <c r="T44" s="2" t="s">
        <v>300</v>
      </c>
      <c r="U44" s="9" t="s">
        <v>204</v>
      </c>
      <c r="V44" s="2" t="s">
        <v>551</v>
      </c>
      <c r="W44" s="2" t="s">
        <v>173</v>
      </c>
      <c r="X44" s="2" t="s">
        <v>300</v>
      </c>
      <c r="Y44" s="2" t="s">
        <v>139</v>
      </c>
      <c r="Z44" s="3"/>
      <c r="AA44" s="2" t="s">
        <v>266</v>
      </c>
      <c r="AB44" s="2" t="s">
        <v>208</v>
      </c>
      <c r="AC44" s="2" t="s">
        <v>208</v>
      </c>
      <c r="AD44" s="2" t="s">
        <v>209</v>
      </c>
      <c r="AE44" s="2" t="s">
        <v>267</v>
      </c>
      <c r="AF44" s="2" t="s">
        <v>291</v>
      </c>
      <c r="AG44" s="2" t="s">
        <v>640</v>
      </c>
      <c r="AH44" s="2" t="s">
        <v>281</v>
      </c>
      <c r="AI44" s="2"/>
      <c r="AJ44" s="2" t="s">
        <v>907</v>
      </c>
      <c r="AK44" s="2" t="s">
        <v>211</v>
      </c>
      <c r="AL44" s="2" t="s">
        <v>266</v>
      </c>
      <c r="AM44" s="2" t="s">
        <v>138</v>
      </c>
      <c r="AN44" s="3"/>
      <c r="AO44" s="2" t="s">
        <v>147</v>
      </c>
      <c r="AP44" s="2" t="s">
        <v>407</v>
      </c>
      <c r="AQ44" s="2" t="s">
        <v>911</v>
      </c>
      <c r="AR44" s="2" t="s">
        <v>913</v>
      </c>
      <c r="AS44" s="2" t="s">
        <v>916</v>
      </c>
      <c r="AT44" s="2" t="s">
        <v>918</v>
      </c>
      <c r="AU44" s="2"/>
      <c r="AV44" s="2" t="s">
        <v>214</v>
      </c>
      <c r="AW44" s="2" t="s">
        <v>214</v>
      </c>
      <c r="AX44" s="2" t="s">
        <v>214</v>
      </c>
      <c r="AY44" s="2" t="s">
        <v>214</v>
      </c>
      <c r="AZ44" s="2" t="s">
        <v>214</v>
      </c>
      <c r="BA44" s="3"/>
      <c r="BB44" s="3"/>
      <c r="BC44" s="2" t="s">
        <v>216</v>
      </c>
      <c r="BD44" s="2" t="s">
        <v>242</v>
      </c>
      <c r="BE44" s="2" t="s">
        <v>242</v>
      </c>
      <c r="BF44" s="2" t="s">
        <v>242</v>
      </c>
      <c r="BG44" s="2" t="s">
        <v>242</v>
      </c>
      <c r="BH44" s="3"/>
      <c r="BI44" s="3"/>
      <c r="BJ44" s="2" t="s">
        <v>139</v>
      </c>
      <c r="BK44" s="2" t="s">
        <v>243</v>
      </c>
      <c r="BL44" s="2" t="s">
        <v>709</v>
      </c>
      <c r="BM44" s="2" t="s">
        <v>744</v>
      </c>
      <c r="BN44" s="2" t="s">
        <v>244</v>
      </c>
      <c r="BO44" s="2" t="s">
        <v>396</v>
      </c>
      <c r="BP44" s="2" t="s">
        <v>926</v>
      </c>
      <c r="BQ44" s="2"/>
      <c r="BR44" s="2"/>
      <c r="BS44" s="2" t="s">
        <v>244</v>
      </c>
      <c r="BT44" s="2" t="s">
        <v>139</v>
      </c>
      <c r="BU44" s="2" t="s">
        <v>138</v>
      </c>
      <c r="BV44" s="3"/>
      <c r="BW44" s="2" t="s">
        <v>220</v>
      </c>
      <c r="BX44" s="2" t="s">
        <v>220</v>
      </c>
      <c r="BY44" s="2" t="s">
        <v>220</v>
      </c>
      <c r="BZ44" s="2" t="s">
        <v>220</v>
      </c>
      <c r="CA44" s="2" t="s">
        <v>220</v>
      </c>
      <c r="CB44" s="3"/>
      <c r="CC44" s="2" t="s">
        <v>336</v>
      </c>
      <c r="CD44" s="2" t="s">
        <v>246</v>
      </c>
      <c r="CE44" s="2" t="s">
        <v>138</v>
      </c>
      <c r="CF44" s="2" t="s">
        <v>438</v>
      </c>
      <c r="CG44" s="2" t="s">
        <v>553</v>
      </c>
      <c r="CH44" s="3"/>
      <c r="CI44" s="2" t="s">
        <v>563</v>
      </c>
      <c r="CJ44" s="2" t="s">
        <v>564</v>
      </c>
      <c r="CK44" s="2" t="s">
        <v>337</v>
      </c>
      <c r="CL44" s="2" t="s">
        <v>138</v>
      </c>
      <c r="CM44" s="2" t="s">
        <v>138</v>
      </c>
      <c r="CN44" s="3"/>
      <c r="CO44" s="2" t="s">
        <v>158</v>
      </c>
      <c r="CP44" s="2" t="s">
        <v>154</v>
      </c>
      <c r="CQ44" s="2" t="s">
        <v>139</v>
      </c>
      <c r="CR44" s="2" t="s">
        <v>139</v>
      </c>
      <c r="CS44" s="2" t="s">
        <v>139</v>
      </c>
      <c r="CT44" s="2" t="s">
        <v>565</v>
      </c>
      <c r="CU44" s="2"/>
      <c r="CV44" s="2"/>
      <c r="CW44" s="2" t="s">
        <v>186</v>
      </c>
      <c r="CX44" s="2"/>
      <c r="CY44" s="2"/>
      <c r="CZ44" s="2"/>
      <c r="DA44" s="2" t="s">
        <v>945</v>
      </c>
      <c r="DB44" s="2"/>
      <c r="DC44" s="2" t="s">
        <v>139</v>
      </c>
      <c r="DD44" s="2" t="s">
        <v>160</v>
      </c>
      <c r="DE44" s="2" t="s">
        <v>283</v>
      </c>
      <c r="DF44" s="2" t="s">
        <v>249</v>
      </c>
      <c r="DG44" s="2"/>
      <c r="DH44" s="2"/>
      <c r="DI44" s="2" t="s">
        <v>951</v>
      </c>
      <c r="DJ44" s="2"/>
      <c r="DK44" s="2" t="s">
        <v>139</v>
      </c>
      <c r="DL44" s="2" t="s">
        <v>139</v>
      </c>
      <c r="DM44" s="2" t="s">
        <v>139</v>
      </c>
      <c r="DN44" s="2" t="s">
        <v>139</v>
      </c>
      <c r="DO44" s="2" t="s">
        <v>139</v>
      </c>
      <c r="DP44" s="2" t="s">
        <v>139</v>
      </c>
      <c r="DQ44" s="2" t="s">
        <v>139</v>
      </c>
      <c r="DR44" s="3"/>
      <c r="DS44" s="2" t="s">
        <v>139</v>
      </c>
      <c r="DT44" s="2" t="s">
        <v>139</v>
      </c>
      <c r="DU44" s="2" t="s">
        <v>139</v>
      </c>
      <c r="DV44" s="2" t="s">
        <v>138</v>
      </c>
      <c r="DW44" s="2" t="s">
        <v>139</v>
      </c>
      <c r="DX44" s="2" t="s">
        <v>139</v>
      </c>
      <c r="DY44" s="2" t="s">
        <v>139</v>
      </c>
      <c r="DZ44" s="2" t="s">
        <v>139</v>
      </c>
      <c r="EA44" s="2" t="s">
        <v>138</v>
      </c>
      <c r="EB44" s="2" t="s">
        <v>138</v>
      </c>
      <c r="EC44" s="2" t="s">
        <v>138</v>
      </c>
      <c r="ED44" s="2" t="s">
        <v>139</v>
      </c>
      <c r="EE44" s="2" t="s">
        <v>138</v>
      </c>
      <c r="EF44" s="2" t="s">
        <v>138</v>
      </c>
      <c r="EG44" s="2" t="s">
        <v>138</v>
      </c>
      <c r="EH44" s="2" t="s">
        <v>138</v>
      </c>
      <c r="EI44" s="2" t="s">
        <v>138</v>
      </c>
      <c r="EJ44" s="2" t="s">
        <v>138</v>
      </c>
      <c r="EK44" s="2" t="s">
        <v>138</v>
      </c>
      <c r="EL44" s="2" t="s">
        <v>138</v>
      </c>
      <c r="EM44" s="3"/>
      <c r="EN44" s="3"/>
      <c r="EO44" s="2" t="s">
        <v>139</v>
      </c>
      <c r="EP44" s="2" t="s">
        <v>138</v>
      </c>
      <c r="EQ44" s="2" t="s">
        <v>139</v>
      </c>
      <c r="ER44" s="2" t="s">
        <v>138</v>
      </c>
      <c r="ES44" s="2" t="s">
        <v>138</v>
      </c>
      <c r="ET44" s="2" t="s">
        <v>138</v>
      </c>
      <c r="EU44" s="2" t="s">
        <v>138</v>
      </c>
      <c r="EV44" s="2" t="s">
        <v>138</v>
      </c>
      <c r="EW44" s="2" t="s">
        <v>138</v>
      </c>
      <c r="EX44" s="2" t="s">
        <v>138</v>
      </c>
      <c r="EY44" s="2" t="s">
        <v>138</v>
      </c>
      <c r="EZ44" s="2" t="s">
        <v>163</v>
      </c>
      <c r="FA44" s="2" t="s">
        <v>138</v>
      </c>
      <c r="FB44" s="2" t="s">
        <v>228</v>
      </c>
      <c r="FC44" s="2" t="s">
        <v>971</v>
      </c>
      <c r="FD44" s="2"/>
      <c r="FE44" s="2"/>
      <c r="FF44" s="2"/>
      <c r="FG44" s="2"/>
      <c r="FH44" s="2" t="s">
        <v>139</v>
      </c>
      <c r="FI44" s="2" t="s">
        <v>304</v>
      </c>
      <c r="FJ44" s="2" t="s">
        <v>252</v>
      </c>
      <c r="FK44" s="2" t="s">
        <v>975</v>
      </c>
      <c r="FL44" s="2" t="s">
        <v>978</v>
      </c>
      <c r="FM44" s="2" t="s">
        <v>980</v>
      </c>
      <c r="FN44" s="2" t="s">
        <v>981</v>
      </c>
      <c r="FO44" s="2" t="s">
        <v>984</v>
      </c>
      <c r="FP44" s="2" t="s">
        <v>986</v>
      </c>
      <c r="FQ44" s="2" t="s">
        <v>990</v>
      </c>
      <c r="FR44" s="2"/>
      <c r="FS44" s="2"/>
      <c r="FT44" s="2" t="s">
        <v>138</v>
      </c>
      <c r="FU44" s="2" t="s">
        <v>165</v>
      </c>
      <c r="FV44" s="2" t="s">
        <v>996</v>
      </c>
      <c r="FW44" s="2"/>
      <c r="FX44" s="2" t="s">
        <v>994</v>
      </c>
      <c r="FY44" s="2" t="s">
        <v>566</v>
      </c>
      <c r="FZ44" s="2" t="s">
        <v>567</v>
      </c>
      <c r="GA44" s="2" t="s">
        <v>568</v>
      </c>
    </row>
    <row r="45" spans="1:183" ht="12.75" hidden="1" x14ac:dyDescent="0.2">
      <c r="A45" s="2">
        <v>42</v>
      </c>
      <c r="B45" s="2" t="s">
        <v>570</v>
      </c>
      <c r="C45" s="6" t="s">
        <v>876</v>
      </c>
      <c r="D45" s="2" t="s">
        <v>236</v>
      </c>
      <c r="E45" s="2" t="s">
        <v>260</v>
      </c>
      <c r="F45" s="2">
        <v>10</v>
      </c>
      <c r="G45" s="2" t="s">
        <v>877</v>
      </c>
      <c r="H45" s="2" t="s">
        <v>639</v>
      </c>
      <c r="I45" s="2" t="s">
        <v>548</v>
      </c>
      <c r="J45" s="2" t="s">
        <v>137</v>
      </c>
      <c r="K45" s="2"/>
      <c r="L45" s="2" t="s">
        <v>889</v>
      </c>
      <c r="M45" s="2"/>
      <c r="N45" s="2"/>
      <c r="O45" s="2"/>
      <c r="P45" s="2" t="s">
        <v>138</v>
      </c>
      <c r="Q45" s="3"/>
      <c r="R45" s="2" t="s">
        <v>897</v>
      </c>
      <c r="S45" s="2" t="s">
        <v>139</v>
      </c>
      <c r="T45" s="2" t="s">
        <v>300</v>
      </c>
      <c r="U45" s="9" t="s">
        <v>204</v>
      </c>
      <c r="V45" s="2" t="s">
        <v>551</v>
      </c>
      <c r="W45" s="2" t="s">
        <v>173</v>
      </c>
      <c r="X45" s="2" t="s">
        <v>300</v>
      </c>
      <c r="Y45" s="2" t="s">
        <v>139</v>
      </c>
      <c r="Z45" s="3"/>
      <c r="AA45" s="2" t="s">
        <v>266</v>
      </c>
      <c r="AB45" s="2" t="s">
        <v>208</v>
      </c>
      <c r="AC45" s="2" t="s">
        <v>208</v>
      </c>
      <c r="AD45" s="2" t="s">
        <v>209</v>
      </c>
      <c r="AE45" s="2" t="s">
        <v>267</v>
      </c>
      <c r="AF45" s="2" t="s">
        <v>291</v>
      </c>
      <c r="AG45" s="2" t="s">
        <v>640</v>
      </c>
      <c r="AH45" s="2" t="s">
        <v>281</v>
      </c>
      <c r="AI45" s="2"/>
      <c r="AJ45" s="2" t="s">
        <v>907</v>
      </c>
      <c r="AK45" s="2" t="s">
        <v>211</v>
      </c>
      <c r="AL45" s="2" t="s">
        <v>266</v>
      </c>
      <c r="AM45" s="2" t="s">
        <v>138</v>
      </c>
      <c r="AN45" s="3"/>
      <c r="AO45" s="2" t="s">
        <v>147</v>
      </c>
      <c r="AP45" s="2" t="s">
        <v>407</v>
      </c>
      <c r="AQ45" s="2" t="s">
        <v>911</v>
      </c>
      <c r="AR45" s="2" t="s">
        <v>913</v>
      </c>
      <c r="AS45" s="2" t="s">
        <v>916</v>
      </c>
      <c r="AT45" s="2" t="s">
        <v>918</v>
      </c>
      <c r="AU45" s="2"/>
      <c r="AV45" s="2" t="s">
        <v>214</v>
      </c>
      <c r="AW45" s="2" t="s">
        <v>214</v>
      </c>
      <c r="AX45" s="2" t="s">
        <v>214</v>
      </c>
      <c r="AY45" s="2" t="s">
        <v>214</v>
      </c>
      <c r="AZ45" s="2" t="s">
        <v>214</v>
      </c>
      <c r="BA45" s="3"/>
      <c r="BB45" s="3"/>
      <c r="BC45" s="2" t="s">
        <v>216</v>
      </c>
      <c r="BD45" s="2" t="s">
        <v>242</v>
      </c>
      <c r="BE45" s="2" t="s">
        <v>242</v>
      </c>
      <c r="BF45" s="2" t="s">
        <v>242</v>
      </c>
      <c r="BG45" s="2" t="s">
        <v>242</v>
      </c>
      <c r="BH45" s="3"/>
      <c r="BI45" s="3"/>
      <c r="BJ45" s="2" t="s">
        <v>139</v>
      </c>
      <c r="BK45" s="2" t="s">
        <v>243</v>
      </c>
      <c r="BL45" s="2" t="s">
        <v>709</v>
      </c>
      <c r="BM45" s="2" t="s">
        <v>744</v>
      </c>
      <c r="BN45" s="2" t="s">
        <v>244</v>
      </c>
      <c r="BO45" s="2" t="s">
        <v>396</v>
      </c>
      <c r="BP45" s="2" t="s">
        <v>926</v>
      </c>
      <c r="BQ45" s="2"/>
      <c r="BR45" s="2"/>
      <c r="BS45" s="2" t="s">
        <v>244</v>
      </c>
      <c r="BT45" s="2" t="s">
        <v>139</v>
      </c>
      <c r="BU45" s="2" t="s">
        <v>138</v>
      </c>
      <c r="BV45" s="3"/>
      <c r="BW45" s="2" t="s">
        <v>220</v>
      </c>
      <c r="BX45" s="2" t="s">
        <v>220</v>
      </c>
      <c r="BY45" s="2" t="s">
        <v>220</v>
      </c>
      <c r="BZ45" s="2" t="s">
        <v>220</v>
      </c>
      <c r="CA45" s="2" t="s">
        <v>220</v>
      </c>
      <c r="CB45" s="3"/>
      <c r="CC45" s="2" t="s">
        <v>336</v>
      </c>
      <c r="CD45" s="2" t="s">
        <v>324</v>
      </c>
      <c r="CE45" s="2" t="s">
        <v>138</v>
      </c>
      <c r="CF45" s="2" t="s">
        <v>438</v>
      </c>
      <c r="CG45" s="2" t="s">
        <v>553</v>
      </c>
      <c r="CH45" s="3"/>
      <c r="CI45" s="2" t="s">
        <v>563</v>
      </c>
      <c r="CJ45" s="2" t="s">
        <v>564</v>
      </c>
      <c r="CK45" s="2" t="s">
        <v>337</v>
      </c>
      <c r="CL45" s="2" t="s">
        <v>138</v>
      </c>
      <c r="CM45" s="2" t="s">
        <v>138</v>
      </c>
      <c r="CN45" s="3"/>
      <c r="CO45" s="2" t="s">
        <v>158</v>
      </c>
      <c r="CP45" s="2" t="s">
        <v>154</v>
      </c>
      <c r="CQ45" s="2" t="s">
        <v>139</v>
      </c>
      <c r="CR45" s="2" t="s">
        <v>139</v>
      </c>
      <c r="CS45" s="2" t="s">
        <v>139</v>
      </c>
      <c r="CT45" s="2" t="s">
        <v>565</v>
      </c>
      <c r="CU45" s="2"/>
      <c r="CV45" s="2"/>
      <c r="CW45" s="2" t="s">
        <v>186</v>
      </c>
      <c r="CX45" s="2"/>
      <c r="CY45" s="2"/>
      <c r="CZ45" s="2"/>
      <c r="DA45" s="2" t="s">
        <v>945</v>
      </c>
      <c r="DB45" s="2"/>
      <c r="DC45" s="2" t="s">
        <v>138</v>
      </c>
      <c r="DD45" s="2" t="s">
        <v>248</v>
      </c>
      <c r="DE45" s="2" t="s">
        <v>572</v>
      </c>
      <c r="DF45" s="2" t="s">
        <v>249</v>
      </c>
      <c r="DG45" s="2" t="s">
        <v>950</v>
      </c>
      <c r="DH45" s="2"/>
      <c r="DI45" s="2" t="s">
        <v>951</v>
      </c>
      <c r="DJ45" s="2"/>
      <c r="DK45" s="2" t="s">
        <v>139</v>
      </c>
      <c r="DL45" s="3"/>
      <c r="DM45" s="2" t="s">
        <v>139</v>
      </c>
      <c r="DN45" s="2" t="s">
        <v>139</v>
      </c>
      <c r="DO45" s="2" t="s">
        <v>139</v>
      </c>
      <c r="DP45" s="2" t="s">
        <v>139</v>
      </c>
      <c r="DQ45" s="2" t="s">
        <v>139</v>
      </c>
      <c r="DR45" s="3"/>
      <c r="DS45" s="2" t="s">
        <v>139</v>
      </c>
      <c r="DT45" s="2" t="s">
        <v>139</v>
      </c>
      <c r="DU45" s="2" t="s">
        <v>139</v>
      </c>
      <c r="DV45" s="2" t="s">
        <v>139</v>
      </c>
      <c r="DW45" s="2" t="s">
        <v>138</v>
      </c>
      <c r="DX45" s="2" t="s">
        <v>139</v>
      </c>
      <c r="DY45" s="2" t="s">
        <v>139</v>
      </c>
      <c r="DZ45" s="2" t="s">
        <v>139</v>
      </c>
      <c r="EA45" s="2" t="s">
        <v>138</v>
      </c>
      <c r="EB45" s="2" t="s">
        <v>138</v>
      </c>
      <c r="EC45" s="2" t="s">
        <v>138</v>
      </c>
      <c r="ED45" s="2" t="s">
        <v>139</v>
      </c>
      <c r="EE45" s="2" t="s">
        <v>138</v>
      </c>
      <c r="EF45" s="2" t="s">
        <v>138</v>
      </c>
      <c r="EG45" s="2" t="s">
        <v>138</v>
      </c>
      <c r="EH45" s="2" t="s">
        <v>138</v>
      </c>
      <c r="EI45" s="2" t="s">
        <v>138</v>
      </c>
      <c r="EJ45" s="2" t="s">
        <v>138</v>
      </c>
      <c r="EK45" s="2" t="s">
        <v>138</v>
      </c>
      <c r="EL45" s="2" t="s">
        <v>138</v>
      </c>
      <c r="EM45" s="3"/>
      <c r="EN45" s="3"/>
      <c r="EO45" s="2" t="s">
        <v>139</v>
      </c>
      <c r="EP45" s="2" t="s">
        <v>138</v>
      </c>
      <c r="EQ45" s="2" t="s">
        <v>139</v>
      </c>
      <c r="ER45" s="2" t="s">
        <v>138</v>
      </c>
      <c r="ES45" s="2" t="s">
        <v>138</v>
      </c>
      <c r="ET45" s="2" t="s">
        <v>138</v>
      </c>
      <c r="EU45" s="2" t="s">
        <v>138</v>
      </c>
      <c r="EV45" s="2" t="s">
        <v>138</v>
      </c>
      <c r="EW45" s="2" t="s">
        <v>138</v>
      </c>
      <c r="EX45" s="2" t="s">
        <v>138</v>
      </c>
      <c r="EY45" s="2" t="s">
        <v>138</v>
      </c>
      <c r="EZ45" s="2" t="s">
        <v>163</v>
      </c>
      <c r="FA45" s="2" t="s">
        <v>138</v>
      </c>
      <c r="FB45" s="2" t="s">
        <v>228</v>
      </c>
      <c r="FC45" s="2" t="s">
        <v>971</v>
      </c>
      <c r="FD45" s="2"/>
      <c r="FE45" s="2"/>
      <c r="FF45" s="2"/>
      <c r="FG45" s="2"/>
      <c r="FH45" s="2" t="s">
        <v>139</v>
      </c>
      <c r="FI45" s="2" t="s">
        <v>251</v>
      </c>
      <c r="FJ45" s="2" t="s">
        <v>573</v>
      </c>
      <c r="FK45" s="2" t="s">
        <v>975</v>
      </c>
      <c r="FL45" s="2" t="s">
        <v>978</v>
      </c>
      <c r="FM45" s="2" t="s">
        <v>980</v>
      </c>
      <c r="FN45" s="2" t="s">
        <v>981</v>
      </c>
      <c r="FO45" s="2" t="s">
        <v>984</v>
      </c>
      <c r="FP45" s="2"/>
      <c r="FQ45" s="2" t="s">
        <v>990</v>
      </c>
      <c r="FR45" s="2"/>
      <c r="FS45" s="2"/>
      <c r="FT45" s="2" t="s">
        <v>138</v>
      </c>
      <c r="FU45" s="2" t="s">
        <v>253</v>
      </c>
      <c r="FV45" s="2"/>
      <c r="FW45" s="2"/>
      <c r="FX45" s="2" t="s">
        <v>994</v>
      </c>
      <c r="FY45" s="2" t="s">
        <v>574</v>
      </c>
      <c r="FZ45" s="2" t="s">
        <v>575</v>
      </c>
      <c r="GA45" s="2" t="s">
        <v>576</v>
      </c>
    </row>
    <row r="46" spans="1:183" ht="12.75" hidden="1" x14ac:dyDescent="0.2">
      <c r="A46" s="2">
        <v>43</v>
      </c>
      <c r="B46" s="2" t="s">
        <v>578</v>
      </c>
      <c r="C46" s="6" t="s">
        <v>876</v>
      </c>
      <c r="D46" s="2" t="s">
        <v>183</v>
      </c>
      <c r="E46" s="2" t="s">
        <v>200</v>
      </c>
      <c r="F46" s="2">
        <v>12</v>
      </c>
      <c r="G46" s="2" t="s">
        <v>877</v>
      </c>
      <c r="H46" s="2" t="s">
        <v>681</v>
      </c>
      <c r="I46" s="2" t="s">
        <v>551</v>
      </c>
      <c r="J46" s="2" t="s">
        <v>172</v>
      </c>
      <c r="K46" s="2"/>
      <c r="L46" s="2" t="s">
        <v>889</v>
      </c>
      <c r="M46" s="2"/>
      <c r="N46" s="2" t="s">
        <v>887</v>
      </c>
      <c r="O46" s="2"/>
      <c r="P46" s="2" t="s">
        <v>139</v>
      </c>
      <c r="Q46" s="8"/>
      <c r="R46" s="2" t="s">
        <v>897</v>
      </c>
      <c r="S46" s="2" t="s">
        <v>138</v>
      </c>
      <c r="T46" s="3" t="s">
        <v>901</v>
      </c>
      <c r="U46" s="2" t="s">
        <v>238</v>
      </c>
      <c r="V46" s="2" t="s">
        <v>551</v>
      </c>
      <c r="W46" s="2" t="s">
        <v>173</v>
      </c>
      <c r="X46" s="2" t="s">
        <v>206</v>
      </c>
      <c r="Y46" s="2" t="s">
        <v>139</v>
      </c>
      <c r="Z46" s="3"/>
      <c r="AA46" s="2" t="s">
        <v>207</v>
      </c>
      <c r="AB46" s="2" t="s">
        <v>279</v>
      </c>
      <c r="AC46" s="2" t="s">
        <v>358</v>
      </c>
      <c r="AD46" s="2" t="s">
        <v>209</v>
      </c>
      <c r="AE46" s="2" t="s">
        <v>406</v>
      </c>
      <c r="AF46" s="2" t="s">
        <v>291</v>
      </c>
      <c r="AG46" s="2"/>
      <c r="AH46" s="2" t="s">
        <v>281</v>
      </c>
      <c r="AI46" s="2"/>
      <c r="AJ46" s="2"/>
      <c r="AK46" s="2" t="s">
        <v>211</v>
      </c>
      <c r="AL46" s="2" t="s">
        <v>207</v>
      </c>
      <c r="AM46" s="2" t="s">
        <v>138</v>
      </c>
      <c r="AN46" s="3"/>
      <c r="AO46" s="2" t="s">
        <v>147</v>
      </c>
      <c r="AP46" s="2" t="s">
        <v>407</v>
      </c>
      <c r="AQ46" s="2" t="s">
        <v>911</v>
      </c>
      <c r="AR46" s="2" t="s">
        <v>913</v>
      </c>
      <c r="AS46" s="2" t="s">
        <v>916</v>
      </c>
      <c r="AT46" s="2" t="s">
        <v>918</v>
      </c>
      <c r="AU46" s="2"/>
      <c r="AV46" s="2" t="s">
        <v>346</v>
      </c>
      <c r="AW46" s="2" t="s">
        <v>148</v>
      </c>
      <c r="AX46" s="2" t="s">
        <v>148</v>
      </c>
      <c r="AY46" s="2" t="s">
        <v>346</v>
      </c>
      <c r="AZ46" s="2" t="s">
        <v>148</v>
      </c>
      <c r="BA46" s="3"/>
      <c r="BB46" s="3"/>
      <c r="BC46" s="2" t="s">
        <v>216</v>
      </c>
      <c r="BD46" s="2" t="s">
        <v>268</v>
      </c>
      <c r="BE46" s="2" t="s">
        <v>216</v>
      </c>
      <c r="BF46" s="2" t="s">
        <v>268</v>
      </c>
      <c r="BG46" s="2" t="s">
        <v>268</v>
      </c>
      <c r="BH46" s="3"/>
      <c r="BI46" s="3"/>
      <c r="BJ46" s="2" t="s">
        <v>139</v>
      </c>
      <c r="BK46" s="2" t="s">
        <v>581</v>
      </c>
      <c r="BL46" s="2" t="s">
        <v>709</v>
      </c>
      <c r="BM46" s="2"/>
      <c r="BN46" s="2" t="s">
        <v>244</v>
      </c>
      <c r="BO46" s="2" t="s">
        <v>396</v>
      </c>
      <c r="BP46" s="2" t="s">
        <v>926</v>
      </c>
      <c r="BQ46" s="2"/>
      <c r="BR46" s="2"/>
      <c r="BS46" s="2" t="s">
        <v>244</v>
      </c>
      <c r="BT46" s="2" t="s">
        <v>138</v>
      </c>
      <c r="BU46" s="2" t="s">
        <v>139</v>
      </c>
      <c r="BV46" s="3"/>
      <c r="BW46" s="2" t="s">
        <v>220</v>
      </c>
      <c r="BX46" s="2" t="s">
        <v>220</v>
      </c>
      <c r="BY46" s="2" t="s">
        <v>220</v>
      </c>
      <c r="BZ46" s="2" t="s">
        <v>220</v>
      </c>
      <c r="CA46" s="2" t="s">
        <v>220</v>
      </c>
      <c r="CB46" s="3"/>
      <c r="CC46" s="2" t="s">
        <v>221</v>
      </c>
      <c r="CD46" s="2" t="s">
        <v>222</v>
      </c>
      <c r="CE46" s="2" t="s">
        <v>138</v>
      </c>
      <c r="CF46" s="2" t="s">
        <v>933</v>
      </c>
      <c r="CG46" s="2" t="s">
        <v>553</v>
      </c>
      <c r="CH46" s="3"/>
      <c r="CI46" s="2" t="s">
        <v>554</v>
      </c>
      <c r="CJ46" s="2" t="s">
        <v>474</v>
      </c>
      <c r="CK46" s="2" t="s">
        <v>156</v>
      </c>
      <c r="CL46" s="2" t="s">
        <v>139</v>
      </c>
      <c r="CM46" s="2" t="s">
        <v>138</v>
      </c>
      <c r="CN46" s="2" t="s">
        <v>157</v>
      </c>
      <c r="CO46" s="2" t="s">
        <v>158</v>
      </c>
      <c r="CP46" s="2" t="s">
        <v>473</v>
      </c>
      <c r="CQ46" s="2" t="s">
        <v>139</v>
      </c>
      <c r="CR46" s="2" t="s">
        <v>139</v>
      </c>
      <c r="CS46" s="2" t="s">
        <v>139</v>
      </c>
      <c r="CT46" s="2" t="s">
        <v>482</v>
      </c>
      <c r="CU46" s="2"/>
      <c r="CV46" s="2"/>
      <c r="CW46" s="2" t="s">
        <v>186</v>
      </c>
      <c r="CX46" s="2"/>
      <c r="CY46" s="2" t="s">
        <v>159</v>
      </c>
      <c r="CZ46" s="2"/>
      <c r="DA46" s="2"/>
      <c r="DB46" s="2"/>
      <c r="DC46" s="2" t="s">
        <v>138</v>
      </c>
      <c r="DD46" s="2" t="s">
        <v>349</v>
      </c>
      <c r="DE46" s="2" t="s">
        <v>283</v>
      </c>
      <c r="DF46" s="2" t="s">
        <v>249</v>
      </c>
      <c r="DG46" s="2"/>
      <c r="DH46" s="2"/>
      <c r="DI46" s="2" t="s">
        <v>951</v>
      </c>
      <c r="DJ46" s="2"/>
      <c r="DK46" s="2" t="s">
        <v>139</v>
      </c>
      <c r="DL46" s="2" t="s">
        <v>139</v>
      </c>
      <c r="DM46" s="2" t="s">
        <v>139</v>
      </c>
      <c r="DN46" s="3"/>
      <c r="DO46" s="3"/>
      <c r="DP46" s="3"/>
      <c r="DQ46" s="3"/>
      <c r="DR46" s="3"/>
      <c r="DS46" s="2" t="s">
        <v>139</v>
      </c>
      <c r="DT46" s="2" t="s">
        <v>139</v>
      </c>
      <c r="DU46" s="2" t="s">
        <v>139</v>
      </c>
      <c r="DV46" s="2" t="s">
        <v>139</v>
      </c>
      <c r="DW46" s="2" t="s">
        <v>139</v>
      </c>
      <c r="DX46" s="2" t="s">
        <v>139</v>
      </c>
      <c r="DY46" s="2" t="s">
        <v>139</v>
      </c>
      <c r="DZ46" s="2" t="s">
        <v>139</v>
      </c>
      <c r="EA46" s="2" t="s">
        <v>139</v>
      </c>
      <c r="EB46" s="2" t="s">
        <v>139</v>
      </c>
      <c r="EC46" s="2" t="s">
        <v>138</v>
      </c>
      <c r="ED46" s="2" t="s">
        <v>139</v>
      </c>
      <c r="EE46" s="2" t="s">
        <v>138</v>
      </c>
      <c r="EF46" s="2" t="s">
        <v>138</v>
      </c>
      <c r="EG46" s="2" t="s">
        <v>138</v>
      </c>
      <c r="EH46" s="2" t="s">
        <v>138</v>
      </c>
      <c r="EI46" s="2" t="s">
        <v>138</v>
      </c>
      <c r="EJ46" s="2" t="s">
        <v>138</v>
      </c>
      <c r="EK46" s="2" t="s">
        <v>138</v>
      </c>
      <c r="EL46" s="2" t="s">
        <v>138</v>
      </c>
      <c r="EM46" s="3"/>
      <c r="EN46" s="3"/>
      <c r="EO46" s="2" t="s">
        <v>139</v>
      </c>
      <c r="EP46" s="2" t="s">
        <v>138</v>
      </c>
      <c r="EQ46" s="2" t="s">
        <v>139</v>
      </c>
      <c r="ER46" s="2" t="s">
        <v>138</v>
      </c>
      <c r="ES46" s="2" t="s">
        <v>138</v>
      </c>
      <c r="ET46" s="2" t="s">
        <v>138</v>
      </c>
      <c r="EU46" s="2" t="s">
        <v>138</v>
      </c>
      <c r="EV46" s="2" t="s">
        <v>138</v>
      </c>
      <c r="EW46" s="2" t="s">
        <v>138</v>
      </c>
      <c r="EX46" s="2" t="s">
        <v>138</v>
      </c>
      <c r="EY46" s="2" t="s">
        <v>138</v>
      </c>
      <c r="EZ46" s="2" t="s">
        <v>163</v>
      </c>
      <c r="FA46" s="2" t="s">
        <v>138</v>
      </c>
      <c r="FB46" s="2" t="s">
        <v>228</v>
      </c>
      <c r="FC46" s="2" t="s">
        <v>971</v>
      </c>
      <c r="FD46" s="2"/>
      <c r="FE46" s="2"/>
      <c r="FF46" s="2"/>
      <c r="FG46" s="2"/>
      <c r="FH46" s="2" t="s">
        <v>138</v>
      </c>
      <c r="FI46" s="2" t="s">
        <v>366</v>
      </c>
      <c r="FJ46" s="2" t="s">
        <v>230</v>
      </c>
      <c r="FK46" s="2" t="s">
        <v>975</v>
      </c>
      <c r="FL46" s="2" t="s">
        <v>978</v>
      </c>
      <c r="FM46" s="2" t="s">
        <v>980</v>
      </c>
      <c r="FN46" s="2" t="s">
        <v>981</v>
      </c>
      <c r="FO46" s="2" t="s">
        <v>984</v>
      </c>
      <c r="FP46" s="2"/>
      <c r="FQ46" s="2"/>
      <c r="FR46" s="2"/>
      <c r="FS46" s="2"/>
      <c r="FT46" s="2" t="s">
        <v>138</v>
      </c>
      <c r="FU46" s="2" t="s">
        <v>165</v>
      </c>
      <c r="FV46" s="2" t="s">
        <v>996</v>
      </c>
      <c r="FW46" s="2"/>
      <c r="FX46" s="2" t="s">
        <v>994</v>
      </c>
      <c r="FY46" s="2" t="s">
        <v>583</v>
      </c>
      <c r="FZ46" s="2" t="s">
        <v>584</v>
      </c>
      <c r="GA46" s="2" t="s">
        <v>353</v>
      </c>
    </row>
    <row r="47" spans="1:183" ht="12.75" hidden="1" x14ac:dyDescent="0.2">
      <c r="A47" s="2">
        <v>44</v>
      </c>
      <c r="B47" s="2" t="s">
        <v>520</v>
      </c>
      <c r="C47" s="6" t="s">
        <v>876</v>
      </c>
      <c r="D47" s="2" t="s">
        <v>236</v>
      </c>
      <c r="E47" s="2" t="s">
        <v>200</v>
      </c>
      <c r="F47" s="2">
        <v>17</v>
      </c>
      <c r="G47" s="2" t="s">
        <v>878</v>
      </c>
      <c r="H47" s="2" t="s">
        <v>201</v>
      </c>
      <c r="I47" s="2" t="s">
        <v>884</v>
      </c>
      <c r="J47" s="2" t="s">
        <v>172</v>
      </c>
      <c r="K47" s="2"/>
      <c r="L47" s="2" t="s">
        <v>889</v>
      </c>
      <c r="M47" s="2"/>
      <c r="N47" s="2" t="s">
        <v>887</v>
      </c>
      <c r="O47" s="2"/>
      <c r="P47" s="2" t="s">
        <v>138</v>
      </c>
      <c r="Q47" s="3"/>
      <c r="R47" s="3"/>
      <c r="S47" s="2" t="s">
        <v>139</v>
      </c>
      <c r="T47" s="2" t="s">
        <v>140</v>
      </c>
      <c r="U47" s="9" t="s">
        <v>204</v>
      </c>
      <c r="V47" s="2" t="s">
        <v>205</v>
      </c>
      <c r="W47" s="2" t="s">
        <v>173</v>
      </c>
      <c r="X47" s="2" t="s">
        <v>300</v>
      </c>
      <c r="Y47" s="2" t="s">
        <v>139</v>
      </c>
      <c r="Z47" s="3"/>
      <c r="AA47" s="2" t="s">
        <v>143</v>
      </c>
      <c r="AB47" s="2" t="s">
        <v>144</v>
      </c>
      <c r="AC47" s="2" t="s">
        <v>240</v>
      </c>
      <c r="AD47" s="2" t="s">
        <v>209</v>
      </c>
      <c r="AE47" s="2" t="s">
        <v>586</v>
      </c>
      <c r="AF47" s="2" t="s">
        <v>291</v>
      </c>
      <c r="AG47" s="2"/>
      <c r="AH47" s="2"/>
      <c r="AI47" s="2"/>
      <c r="AJ47" s="2" t="s">
        <v>907</v>
      </c>
      <c r="AK47" s="2" t="s">
        <v>211</v>
      </c>
      <c r="AL47" s="2" t="s">
        <v>207</v>
      </c>
      <c r="AM47" s="2" t="s">
        <v>138</v>
      </c>
      <c r="AN47" s="3"/>
      <c r="AO47" s="2" t="s">
        <v>147</v>
      </c>
      <c r="AP47" s="2" t="s">
        <v>407</v>
      </c>
      <c r="AQ47" s="2" t="s">
        <v>911</v>
      </c>
      <c r="AR47" s="2" t="s">
        <v>913</v>
      </c>
      <c r="AS47" s="2" t="s">
        <v>916</v>
      </c>
      <c r="AT47" s="2" t="s">
        <v>918</v>
      </c>
      <c r="AU47" s="2"/>
      <c r="AV47" s="2" t="s">
        <v>346</v>
      </c>
      <c r="AW47" s="2" t="s">
        <v>214</v>
      </c>
      <c r="AX47" s="2" t="s">
        <v>214</v>
      </c>
      <c r="AY47" s="2" t="s">
        <v>214</v>
      </c>
      <c r="AZ47" s="2" t="s">
        <v>214</v>
      </c>
      <c r="BA47" s="3"/>
      <c r="BB47" s="3"/>
      <c r="BC47" s="2" t="s">
        <v>216</v>
      </c>
      <c r="BD47" s="2" t="s">
        <v>268</v>
      </c>
      <c r="BE47" s="2" t="s">
        <v>268</v>
      </c>
      <c r="BF47" s="2" t="s">
        <v>268</v>
      </c>
      <c r="BG47" s="2" t="s">
        <v>268</v>
      </c>
      <c r="BH47" s="3"/>
      <c r="BI47" s="3"/>
      <c r="BJ47" s="2" t="s">
        <v>139</v>
      </c>
      <c r="BK47" s="2" t="s">
        <v>552</v>
      </c>
      <c r="BL47" s="2" t="s">
        <v>709</v>
      </c>
      <c r="BM47" s="2" t="s">
        <v>744</v>
      </c>
      <c r="BN47" s="2" t="s">
        <v>244</v>
      </c>
      <c r="BO47" s="2"/>
      <c r="BP47" s="2" t="s">
        <v>926</v>
      </c>
      <c r="BQ47" s="2"/>
      <c r="BR47" s="2"/>
      <c r="BS47" s="2" t="s">
        <v>244</v>
      </c>
      <c r="BT47" s="2" t="s">
        <v>138</v>
      </c>
      <c r="BU47" s="2" t="s">
        <v>139</v>
      </c>
      <c r="BV47" s="3"/>
      <c r="BW47" s="2" t="s">
        <v>220</v>
      </c>
      <c r="BX47" s="2" t="s">
        <v>220</v>
      </c>
      <c r="BY47" s="2" t="s">
        <v>220</v>
      </c>
      <c r="BZ47" s="2" t="s">
        <v>220</v>
      </c>
      <c r="CA47" s="2" t="s">
        <v>220</v>
      </c>
      <c r="CB47" s="3"/>
      <c r="CC47" s="2" t="s">
        <v>269</v>
      </c>
      <c r="CD47" s="2" t="s">
        <v>222</v>
      </c>
      <c r="CE47" s="2" t="s">
        <v>138</v>
      </c>
      <c r="CF47" s="2" t="s">
        <v>153</v>
      </c>
      <c r="CG47" s="3"/>
      <c r="CH47" s="3"/>
      <c r="CI47" s="2" t="s">
        <v>154</v>
      </c>
      <c r="CJ47" s="2" t="s">
        <v>155</v>
      </c>
      <c r="CK47" s="2" t="s">
        <v>337</v>
      </c>
      <c r="CL47" s="2" t="s">
        <v>139</v>
      </c>
      <c r="CM47" s="2" t="s">
        <v>139</v>
      </c>
      <c r="CN47" s="2" t="s">
        <v>157</v>
      </c>
      <c r="CO47" s="2" t="s">
        <v>158</v>
      </c>
      <c r="CP47" s="2" t="s">
        <v>154</v>
      </c>
      <c r="CQ47" s="2" t="s">
        <v>138</v>
      </c>
      <c r="CR47" s="2" t="s">
        <v>138</v>
      </c>
      <c r="CS47" s="2" t="s">
        <v>139</v>
      </c>
      <c r="CT47" s="2" t="s">
        <v>272</v>
      </c>
      <c r="CU47" s="2"/>
      <c r="CV47" s="2"/>
      <c r="CW47" s="2" t="s">
        <v>186</v>
      </c>
      <c r="CX47" s="2"/>
      <c r="CY47" s="2" t="s">
        <v>159</v>
      </c>
      <c r="CZ47" s="2"/>
      <c r="DA47" s="2" t="s">
        <v>945</v>
      </c>
      <c r="DB47" s="2"/>
      <c r="DC47" s="2" t="s">
        <v>139</v>
      </c>
      <c r="DD47" s="2" t="s">
        <v>160</v>
      </c>
      <c r="DE47" s="2" t="s">
        <v>283</v>
      </c>
      <c r="DF47" s="2" t="s">
        <v>249</v>
      </c>
      <c r="DG47" s="2"/>
      <c r="DH47" s="2"/>
      <c r="DI47" s="2" t="s">
        <v>951</v>
      </c>
      <c r="DJ47" s="2"/>
      <c r="DK47" s="2" t="s">
        <v>139</v>
      </c>
      <c r="DL47" s="2" t="s">
        <v>139</v>
      </c>
      <c r="DM47" s="2" t="s">
        <v>139</v>
      </c>
      <c r="DN47" s="3"/>
      <c r="DO47" s="3"/>
      <c r="DP47" s="3"/>
      <c r="DQ47" s="3"/>
      <c r="DR47" s="3"/>
      <c r="DS47" s="2" t="s">
        <v>138</v>
      </c>
      <c r="DT47" s="2" t="s">
        <v>139</v>
      </c>
      <c r="DU47" s="2" t="s">
        <v>139</v>
      </c>
      <c r="DV47" s="2" t="s">
        <v>139</v>
      </c>
      <c r="DW47" s="2" t="s">
        <v>138</v>
      </c>
      <c r="DX47" s="2" t="s">
        <v>139</v>
      </c>
      <c r="DY47" s="2" t="s">
        <v>138</v>
      </c>
      <c r="DZ47" s="2" t="s">
        <v>139</v>
      </c>
      <c r="EA47" s="2" t="s">
        <v>139</v>
      </c>
      <c r="EB47" s="2" t="s">
        <v>139</v>
      </c>
      <c r="EC47" s="2" t="s">
        <v>138</v>
      </c>
      <c r="ED47" s="2" t="s">
        <v>139</v>
      </c>
      <c r="EE47" s="2" t="s">
        <v>138</v>
      </c>
      <c r="EF47" s="2" t="s">
        <v>138</v>
      </c>
      <c r="EG47" s="2" t="s">
        <v>138</v>
      </c>
      <c r="EH47" s="2" t="s">
        <v>138</v>
      </c>
      <c r="EI47" s="2" t="s">
        <v>138</v>
      </c>
      <c r="EJ47" s="2" t="s">
        <v>138</v>
      </c>
      <c r="EK47" s="2" t="s">
        <v>138</v>
      </c>
      <c r="EL47" s="2" t="s">
        <v>138</v>
      </c>
      <c r="EM47" s="3"/>
      <c r="EN47" s="3"/>
      <c r="EO47" s="2" t="s">
        <v>139</v>
      </c>
      <c r="EP47" s="2" t="s">
        <v>139</v>
      </c>
      <c r="EQ47" s="2" t="s">
        <v>139</v>
      </c>
      <c r="ER47" s="2" t="s">
        <v>138</v>
      </c>
      <c r="ES47" s="2" t="s">
        <v>138</v>
      </c>
      <c r="ET47" s="2" t="s">
        <v>138</v>
      </c>
      <c r="EU47" s="2" t="s">
        <v>138</v>
      </c>
      <c r="EV47" s="2" t="s">
        <v>138</v>
      </c>
      <c r="EW47" s="2" t="s">
        <v>138</v>
      </c>
      <c r="EX47" s="2" t="s">
        <v>138</v>
      </c>
      <c r="EY47" s="2" t="s">
        <v>138</v>
      </c>
      <c r="EZ47" s="2" t="s">
        <v>163</v>
      </c>
      <c r="FA47" s="2" t="s">
        <v>138</v>
      </c>
      <c r="FB47" s="2" t="s">
        <v>228</v>
      </c>
      <c r="FC47" s="2" t="s">
        <v>971</v>
      </c>
      <c r="FD47" s="2"/>
      <c r="FE47" s="2"/>
      <c r="FF47" s="2"/>
      <c r="FG47" s="2"/>
      <c r="FH47" s="2" t="s">
        <v>139</v>
      </c>
      <c r="FI47" s="2" t="s">
        <v>366</v>
      </c>
      <c r="FJ47" s="2" t="s">
        <v>587</v>
      </c>
      <c r="FK47" s="2" t="s">
        <v>975</v>
      </c>
      <c r="FL47" s="2" t="s">
        <v>978</v>
      </c>
      <c r="FM47" s="2" t="s">
        <v>980</v>
      </c>
      <c r="FN47" s="2" t="s">
        <v>981</v>
      </c>
      <c r="FO47" s="2"/>
      <c r="FP47" s="2"/>
      <c r="FQ47" s="2" t="s">
        <v>990</v>
      </c>
      <c r="FR47" s="2"/>
      <c r="FS47" s="2"/>
      <c r="FT47" s="2" t="s">
        <v>138</v>
      </c>
      <c r="FU47" s="2" t="s">
        <v>165</v>
      </c>
      <c r="FV47" s="2" t="s">
        <v>996</v>
      </c>
      <c r="FW47" s="2"/>
      <c r="FX47" s="2" t="s">
        <v>994</v>
      </c>
      <c r="FY47" s="2" t="s">
        <v>588</v>
      </c>
      <c r="FZ47" s="2" t="s">
        <v>589</v>
      </c>
      <c r="GA47" s="2" t="s">
        <v>590</v>
      </c>
    </row>
    <row r="48" spans="1:183" ht="12.75" hidden="1" x14ac:dyDescent="0.2">
      <c r="A48" s="2">
        <v>45</v>
      </c>
      <c r="B48" s="2" t="s">
        <v>592</v>
      </c>
      <c r="C48" s="6" t="s">
        <v>875</v>
      </c>
      <c r="D48" s="2" t="s">
        <v>183</v>
      </c>
      <c r="E48" s="2" t="s">
        <v>200</v>
      </c>
      <c r="F48" s="2">
        <v>7</v>
      </c>
      <c r="G48" s="2" t="s">
        <v>877</v>
      </c>
      <c r="H48" s="2" t="s">
        <v>201</v>
      </c>
      <c r="I48" s="2" t="s">
        <v>884</v>
      </c>
      <c r="J48" s="2" t="s">
        <v>172</v>
      </c>
      <c r="K48" s="2"/>
      <c r="L48" s="2" t="s">
        <v>889</v>
      </c>
      <c r="M48" s="2"/>
      <c r="N48" s="2" t="s">
        <v>887</v>
      </c>
      <c r="O48" s="2"/>
      <c r="P48" s="2" t="s">
        <v>139</v>
      </c>
      <c r="Q48" s="8"/>
      <c r="R48" s="3"/>
      <c r="S48" s="2" t="s">
        <v>138</v>
      </c>
      <c r="T48" s="3" t="s">
        <v>901</v>
      </c>
      <c r="U48" s="2" t="s">
        <v>204</v>
      </c>
      <c r="V48" s="2" t="s">
        <v>205</v>
      </c>
      <c r="W48" s="2" t="s">
        <v>142</v>
      </c>
      <c r="X48" s="2" t="s">
        <v>138</v>
      </c>
      <c r="Y48" s="2" t="s">
        <v>139</v>
      </c>
      <c r="Z48" s="3"/>
      <c r="AA48" s="2" t="s">
        <v>143</v>
      </c>
      <c r="AB48" s="2" t="s">
        <v>240</v>
      </c>
      <c r="AC48" s="2" t="s">
        <v>240</v>
      </c>
      <c r="AD48" s="2" t="s">
        <v>209</v>
      </c>
      <c r="AE48" s="2" t="s">
        <v>406</v>
      </c>
      <c r="AF48" s="2" t="s">
        <v>291</v>
      </c>
      <c r="AG48" s="2"/>
      <c r="AH48" s="2" t="s">
        <v>281</v>
      </c>
      <c r="AI48" s="2"/>
      <c r="AJ48" s="2"/>
      <c r="AK48" s="2" t="s">
        <v>184</v>
      </c>
      <c r="AL48" s="2" t="s">
        <v>266</v>
      </c>
      <c r="AM48" s="2" t="s">
        <v>138</v>
      </c>
      <c r="AN48" s="3"/>
      <c r="AO48" s="2" t="s">
        <v>147</v>
      </c>
      <c r="AP48" s="2" t="s">
        <v>407</v>
      </c>
      <c r="AQ48" s="2" t="s">
        <v>911</v>
      </c>
      <c r="AR48" s="2" t="s">
        <v>913</v>
      </c>
      <c r="AS48" s="2" t="s">
        <v>916</v>
      </c>
      <c r="AT48" s="2" t="s">
        <v>918</v>
      </c>
      <c r="AU48" s="2"/>
      <c r="AV48" s="2" t="s">
        <v>346</v>
      </c>
      <c r="AW48" s="2" t="s">
        <v>215</v>
      </c>
      <c r="AX48" s="2" t="s">
        <v>214</v>
      </c>
      <c r="AY48" s="2" t="s">
        <v>214</v>
      </c>
      <c r="AZ48" s="2" t="s">
        <v>214</v>
      </c>
      <c r="BA48" s="3"/>
      <c r="BB48" s="3"/>
      <c r="BC48" s="2" t="s">
        <v>216</v>
      </c>
      <c r="BD48" s="2" t="s">
        <v>268</v>
      </c>
      <c r="BE48" s="2" t="s">
        <v>268</v>
      </c>
      <c r="BF48" s="2" t="s">
        <v>268</v>
      </c>
      <c r="BG48" s="2" t="s">
        <v>268</v>
      </c>
      <c r="BH48" s="3"/>
      <c r="BI48" s="3"/>
      <c r="BJ48" s="2" t="s">
        <v>139</v>
      </c>
      <c r="BK48" s="2" t="s">
        <v>480</v>
      </c>
      <c r="BL48" s="2"/>
      <c r="BM48" s="2" t="s">
        <v>744</v>
      </c>
      <c r="BN48" s="2" t="s">
        <v>244</v>
      </c>
      <c r="BO48" s="2"/>
      <c r="BP48" s="2"/>
      <c r="BQ48" s="2"/>
      <c r="BR48" s="2"/>
      <c r="BS48" s="2" t="s">
        <v>244</v>
      </c>
      <c r="BT48" s="2" t="s">
        <v>138</v>
      </c>
      <c r="BU48" s="2" t="s">
        <v>139</v>
      </c>
      <c r="BV48" s="3"/>
      <c r="BW48" s="2" t="s">
        <v>220</v>
      </c>
      <c r="BX48" s="2" t="s">
        <v>220</v>
      </c>
      <c r="BY48" s="2" t="s">
        <v>220</v>
      </c>
      <c r="BZ48" s="2" t="s">
        <v>220</v>
      </c>
      <c r="CA48" s="2" t="s">
        <v>220</v>
      </c>
      <c r="CB48" s="3"/>
      <c r="CC48" s="2" t="s">
        <v>221</v>
      </c>
      <c r="CD48" s="2" t="s">
        <v>222</v>
      </c>
      <c r="CE48" s="2" t="s">
        <v>138</v>
      </c>
      <c r="CF48" s="2" t="s">
        <v>153</v>
      </c>
      <c r="CG48" s="3"/>
      <c r="CH48" s="3"/>
      <c r="CI48" s="2" t="s">
        <v>154</v>
      </c>
      <c r="CJ48" s="2" t="s">
        <v>155</v>
      </c>
      <c r="CK48" s="2" t="s">
        <v>337</v>
      </c>
      <c r="CL48" s="2" t="s">
        <v>139</v>
      </c>
      <c r="CM48" s="2" t="s">
        <v>139</v>
      </c>
      <c r="CN48" s="2" t="s">
        <v>157</v>
      </c>
      <c r="CO48" s="2" t="s">
        <v>282</v>
      </c>
      <c r="CP48" s="2" t="s">
        <v>154</v>
      </c>
      <c r="CQ48" s="2" t="s">
        <v>138</v>
      </c>
      <c r="CR48" s="2" t="s">
        <v>138</v>
      </c>
      <c r="CS48" s="2" t="s">
        <v>139</v>
      </c>
      <c r="CT48" s="2" t="s">
        <v>482</v>
      </c>
      <c r="CU48" s="2"/>
      <c r="CV48" s="2"/>
      <c r="CW48" s="2" t="s">
        <v>186</v>
      </c>
      <c r="CX48" s="2"/>
      <c r="CY48" s="2" t="s">
        <v>159</v>
      </c>
      <c r="CZ48" s="2"/>
      <c r="DA48" s="2"/>
      <c r="DB48" s="2"/>
      <c r="DC48" s="2" t="s">
        <v>139</v>
      </c>
      <c r="DD48" s="2" t="s">
        <v>178</v>
      </c>
      <c r="DE48" s="2" t="s">
        <v>283</v>
      </c>
      <c r="DF48" s="2" t="s">
        <v>249</v>
      </c>
      <c r="DG48" s="2"/>
      <c r="DH48" s="2"/>
      <c r="DI48" s="2" t="s">
        <v>951</v>
      </c>
      <c r="DJ48" s="2"/>
      <c r="DK48" s="2" t="s">
        <v>139</v>
      </c>
      <c r="DL48" s="2" t="s">
        <v>139</v>
      </c>
      <c r="DM48" s="2" t="s">
        <v>139</v>
      </c>
      <c r="DN48" s="2" t="s">
        <v>139</v>
      </c>
      <c r="DO48" s="3"/>
      <c r="DP48" s="3"/>
      <c r="DQ48" s="2" t="s">
        <v>139</v>
      </c>
      <c r="DR48" s="3"/>
      <c r="DS48" s="2" t="s">
        <v>139</v>
      </c>
      <c r="DT48" s="2" t="s">
        <v>139</v>
      </c>
      <c r="DU48" s="2" t="s">
        <v>139</v>
      </c>
      <c r="DV48" s="2" t="s">
        <v>139</v>
      </c>
      <c r="DW48" s="2" t="s">
        <v>138</v>
      </c>
      <c r="DX48" s="2" t="s">
        <v>138</v>
      </c>
      <c r="DY48" s="2" t="s">
        <v>138</v>
      </c>
      <c r="DZ48" s="2" t="s">
        <v>139</v>
      </c>
      <c r="EA48" s="2" t="s">
        <v>139</v>
      </c>
      <c r="EB48" s="2" t="s">
        <v>139</v>
      </c>
      <c r="EC48" s="2" t="s">
        <v>139</v>
      </c>
      <c r="ED48" s="2" t="s">
        <v>139</v>
      </c>
      <c r="EE48" s="2" t="s">
        <v>138</v>
      </c>
      <c r="EF48" s="2" t="s">
        <v>138</v>
      </c>
      <c r="EG48" s="2" t="s">
        <v>138</v>
      </c>
      <c r="EH48" s="2" t="s">
        <v>138</v>
      </c>
      <c r="EI48" s="2" t="s">
        <v>138</v>
      </c>
      <c r="EJ48" s="2" t="s">
        <v>138</v>
      </c>
      <c r="EK48" s="2" t="s">
        <v>138</v>
      </c>
      <c r="EL48" s="2" t="s">
        <v>138</v>
      </c>
      <c r="EM48" s="3"/>
      <c r="EN48" s="3"/>
      <c r="EO48" s="2" t="s">
        <v>139</v>
      </c>
      <c r="EP48" s="2" t="s">
        <v>139</v>
      </c>
      <c r="EQ48" s="2" t="s">
        <v>139</v>
      </c>
      <c r="ER48" s="2" t="s">
        <v>138</v>
      </c>
      <c r="ES48" s="2" t="s">
        <v>138</v>
      </c>
      <c r="ET48" s="2" t="s">
        <v>138</v>
      </c>
      <c r="EU48" s="2" t="s">
        <v>138</v>
      </c>
      <c r="EV48" s="2" t="s">
        <v>138</v>
      </c>
      <c r="EW48" s="2" t="s">
        <v>138</v>
      </c>
      <c r="EX48" s="2" t="s">
        <v>138</v>
      </c>
      <c r="EY48" s="2" t="s">
        <v>138</v>
      </c>
      <c r="EZ48" s="2" t="s">
        <v>163</v>
      </c>
      <c r="FA48" s="2" t="s">
        <v>138</v>
      </c>
      <c r="FB48" s="2" t="s">
        <v>228</v>
      </c>
      <c r="FC48" s="2" t="s">
        <v>971</v>
      </c>
      <c r="FD48" s="2"/>
      <c r="FE48" s="2"/>
      <c r="FF48" s="2"/>
      <c r="FG48" s="2"/>
      <c r="FH48" s="2" t="s">
        <v>139</v>
      </c>
      <c r="FI48" s="2" t="s">
        <v>229</v>
      </c>
      <c r="FJ48" s="2" t="s">
        <v>587</v>
      </c>
      <c r="FK48" s="2" t="s">
        <v>975</v>
      </c>
      <c r="FL48" s="2" t="s">
        <v>978</v>
      </c>
      <c r="FM48" s="2" t="s">
        <v>980</v>
      </c>
      <c r="FN48" s="2" t="s">
        <v>981</v>
      </c>
      <c r="FO48" s="2"/>
      <c r="FP48" s="2"/>
      <c r="FQ48" s="2" t="s">
        <v>990</v>
      </c>
      <c r="FR48" s="2"/>
      <c r="FS48" s="2"/>
      <c r="FT48" s="2" t="s">
        <v>138</v>
      </c>
      <c r="FU48" s="2" t="s">
        <v>165</v>
      </c>
      <c r="FV48" s="2" t="s">
        <v>996</v>
      </c>
      <c r="FW48" s="2"/>
      <c r="FX48" s="2" t="s">
        <v>994</v>
      </c>
      <c r="FY48" s="2" t="s">
        <v>593</v>
      </c>
      <c r="FZ48" s="2" t="s">
        <v>594</v>
      </c>
      <c r="GA48" s="2" t="s">
        <v>595</v>
      </c>
    </row>
    <row r="49" spans="1:183" ht="12.75" hidden="1" x14ac:dyDescent="0.2">
      <c r="A49" s="2">
        <v>46</v>
      </c>
      <c r="B49" s="2" t="s">
        <v>597</v>
      </c>
      <c r="C49" s="6" t="s">
        <v>876</v>
      </c>
      <c r="D49" s="2" t="s">
        <v>134</v>
      </c>
      <c r="E49" s="2" t="s">
        <v>200</v>
      </c>
      <c r="F49" s="2">
        <v>30</v>
      </c>
      <c r="G49" s="2" t="s">
        <v>880</v>
      </c>
      <c r="H49" s="2" t="s">
        <v>201</v>
      </c>
      <c r="I49" s="2" t="s">
        <v>884</v>
      </c>
      <c r="J49" s="2" t="s">
        <v>433</v>
      </c>
      <c r="K49" s="2" t="s">
        <v>886</v>
      </c>
      <c r="L49" s="2" t="s">
        <v>889</v>
      </c>
      <c r="M49" s="2"/>
      <c r="N49" s="2" t="s">
        <v>887</v>
      </c>
      <c r="O49" s="2"/>
      <c r="P49" s="2" t="s">
        <v>139</v>
      </c>
      <c r="Q49" s="8"/>
      <c r="R49" s="2" t="s">
        <v>897</v>
      </c>
      <c r="S49" s="2" t="s">
        <v>139</v>
      </c>
      <c r="T49" s="2" t="s">
        <v>140</v>
      </c>
      <c r="U49" s="9" t="s">
        <v>204</v>
      </c>
      <c r="V49" s="2" t="s">
        <v>205</v>
      </c>
      <c r="W49" s="2" t="s">
        <v>173</v>
      </c>
      <c r="X49" s="2" t="s">
        <v>300</v>
      </c>
      <c r="Y49" s="2" t="s">
        <v>139</v>
      </c>
      <c r="Z49" s="3"/>
      <c r="AA49" s="2" t="s">
        <v>143</v>
      </c>
      <c r="AB49" s="2" t="s">
        <v>144</v>
      </c>
      <c r="AC49" s="2" t="s">
        <v>240</v>
      </c>
      <c r="AD49" s="2" t="s">
        <v>280</v>
      </c>
      <c r="AE49" s="2" t="s">
        <v>291</v>
      </c>
      <c r="AF49" s="2" t="s">
        <v>291</v>
      </c>
      <c r="AG49" s="2"/>
      <c r="AH49" s="2"/>
      <c r="AI49" s="2"/>
      <c r="AJ49" s="2"/>
      <c r="AK49" s="2" t="s">
        <v>211</v>
      </c>
      <c r="AL49" s="2" t="s">
        <v>266</v>
      </c>
      <c r="AM49" s="2" t="s">
        <v>138</v>
      </c>
      <c r="AN49" s="3"/>
      <c r="AO49" s="2" t="s">
        <v>147</v>
      </c>
      <c r="AP49" s="2" t="s">
        <v>407</v>
      </c>
      <c r="AQ49" s="2" t="s">
        <v>911</v>
      </c>
      <c r="AR49" s="2" t="s">
        <v>913</v>
      </c>
      <c r="AS49" s="2" t="s">
        <v>916</v>
      </c>
      <c r="AT49" s="2" t="s">
        <v>918</v>
      </c>
      <c r="AU49" s="2"/>
      <c r="AV49" s="2" t="s">
        <v>346</v>
      </c>
      <c r="AW49" s="2" t="s">
        <v>215</v>
      </c>
      <c r="AX49" s="2" t="s">
        <v>175</v>
      </c>
      <c r="AY49" s="2" t="s">
        <v>214</v>
      </c>
      <c r="AZ49" s="2" t="s">
        <v>214</v>
      </c>
      <c r="BA49" s="3"/>
      <c r="BB49" s="3"/>
      <c r="BC49" s="2" t="s">
        <v>216</v>
      </c>
      <c r="BD49" s="2" t="s">
        <v>268</v>
      </c>
      <c r="BE49" s="2" t="s">
        <v>268</v>
      </c>
      <c r="BF49" s="2" t="s">
        <v>268</v>
      </c>
      <c r="BG49" s="2" t="s">
        <v>268</v>
      </c>
      <c r="BH49" s="3"/>
      <c r="BI49" s="3"/>
      <c r="BJ49" s="2" t="s">
        <v>139</v>
      </c>
      <c r="BK49" s="2" t="s">
        <v>480</v>
      </c>
      <c r="BL49" s="2"/>
      <c r="BM49" s="2" t="s">
        <v>744</v>
      </c>
      <c r="BN49" s="2" t="s">
        <v>244</v>
      </c>
      <c r="BO49" s="2"/>
      <c r="BP49" s="2"/>
      <c r="BQ49" s="2"/>
      <c r="BR49" s="2"/>
      <c r="BS49" s="2" t="s">
        <v>244</v>
      </c>
      <c r="BT49" s="2" t="s">
        <v>138</v>
      </c>
      <c r="BU49" s="2" t="s">
        <v>139</v>
      </c>
      <c r="BV49" s="3"/>
      <c r="BW49" s="2" t="s">
        <v>220</v>
      </c>
      <c r="BX49" s="2" t="s">
        <v>220</v>
      </c>
      <c r="BY49" s="2" t="s">
        <v>220</v>
      </c>
      <c r="BZ49" s="2" t="s">
        <v>220</v>
      </c>
      <c r="CA49" s="2" t="s">
        <v>220</v>
      </c>
      <c r="CB49" s="3"/>
      <c r="CC49" s="2" t="s">
        <v>221</v>
      </c>
      <c r="CD49" s="2" t="s">
        <v>222</v>
      </c>
      <c r="CE49" s="2" t="s">
        <v>138</v>
      </c>
      <c r="CF49" s="2" t="s">
        <v>153</v>
      </c>
      <c r="CG49" s="3"/>
      <c r="CH49" s="3"/>
      <c r="CI49" s="2" t="s">
        <v>154</v>
      </c>
      <c r="CJ49" s="2" t="s">
        <v>155</v>
      </c>
      <c r="CK49" s="2" t="s">
        <v>337</v>
      </c>
      <c r="CL49" s="2" t="s">
        <v>139</v>
      </c>
      <c r="CM49" s="2" t="s">
        <v>138</v>
      </c>
      <c r="CN49" s="3"/>
      <c r="CO49" s="2" t="s">
        <v>282</v>
      </c>
      <c r="CP49" s="2" t="s">
        <v>154</v>
      </c>
      <c r="CQ49" s="2" t="s">
        <v>138</v>
      </c>
      <c r="CR49" s="2" t="s">
        <v>138</v>
      </c>
      <c r="CS49" s="2" t="s">
        <v>139</v>
      </c>
      <c r="CT49" s="2" t="s">
        <v>482</v>
      </c>
      <c r="CU49" s="2"/>
      <c r="CV49" s="2"/>
      <c r="CW49" s="2" t="s">
        <v>186</v>
      </c>
      <c r="CX49" s="2"/>
      <c r="CY49" s="2" t="s">
        <v>159</v>
      </c>
      <c r="CZ49" s="2"/>
      <c r="DA49" s="2"/>
      <c r="DB49" s="2"/>
      <c r="DC49" s="2" t="s">
        <v>139</v>
      </c>
      <c r="DD49" s="2" t="s">
        <v>160</v>
      </c>
      <c r="DE49" s="2" t="s">
        <v>283</v>
      </c>
      <c r="DF49" s="2" t="s">
        <v>249</v>
      </c>
      <c r="DG49" s="2"/>
      <c r="DH49" s="2"/>
      <c r="DI49" s="2" t="s">
        <v>951</v>
      </c>
      <c r="DJ49" s="2"/>
      <c r="DK49" s="2" t="s">
        <v>139</v>
      </c>
      <c r="DL49" s="3"/>
      <c r="DM49" s="2" t="s">
        <v>139</v>
      </c>
      <c r="DN49" s="2" t="s">
        <v>139</v>
      </c>
      <c r="DO49" s="2" t="s">
        <v>139</v>
      </c>
      <c r="DP49" s="2" t="s">
        <v>139</v>
      </c>
      <c r="DQ49" s="2" t="s">
        <v>139</v>
      </c>
      <c r="DR49" s="3"/>
      <c r="DS49" s="2" t="s">
        <v>139</v>
      </c>
      <c r="DT49" s="2" t="s">
        <v>139</v>
      </c>
      <c r="DU49" s="2" t="s">
        <v>139</v>
      </c>
      <c r="DV49" s="2" t="s">
        <v>138</v>
      </c>
      <c r="DW49" s="2" t="s">
        <v>138</v>
      </c>
      <c r="DX49" s="2" t="s">
        <v>138</v>
      </c>
      <c r="DY49" s="2" t="s">
        <v>138</v>
      </c>
      <c r="DZ49" s="2" t="s">
        <v>138</v>
      </c>
      <c r="EA49" s="2" t="s">
        <v>138</v>
      </c>
      <c r="EB49" s="3"/>
      <c r="EC49" s="2" t="s">
        <v>139</v>
      </c>
      <c r="ED49" s="2" t="s">
        <v>139</v>
      </c>
      <c r="EE49" s="2" t="s">
        <v>138</v>
      </c>
      <c r="EF49" s="2" t="s">
        <v>138</v>
      </c>
      <c r="EG49" s="2" t="s">
        <v>138</v>
      </c>
      <c r="EH49" s="2" t="s">
        <v>138</v>
      </c>
      <c r="EI49" s="2" t="s">
        <v>138</v>
      </c>
      <c r="EJ49" s="2" t="s">
        <v>138</v>
      </c>
      <c r="EK49" s="2" t="s">
        <v>138</v>
      </c>
      <c r="EL49" s="2" t="s">
        <v>138</v>
      </c>
      <c r="EM49" s="3"/>
      <c r="EN49" s="3"/>
      <c r="EO49" s="2" t="s">
        <v>139</v>
      </c>
      <c r="EP49" s="2" t="s">
        <v>139</v>
      </c>
      <c r="EQ49" s="2" t="s">
        <v>139</v>
      </c>
      <c r="ER49" s="2" t="s">
        <v>138</v>
      </c>
      <c r="ES49" s="2" t="s">
        <v>138</v>
      </c>
      <c r="ET49" s="2" t="s">
        <v>138</v>
      </c>
      <c r="EU49" s="2" t="s">
        <v>138</v>
      </c>
      <c r="EV49" s="2" t="s">
        <v>138</v>
      </c>
      <c r="EW49" s="2" t="s">
        <v>138</v>
      </c>
      <c r="EX49" s="2" t="s">
        <v>138</v>
      </c>
      <c r="EY49" s="2" t="s">
        <v>138</v>
      </c>
      <c r="EZ49" s="2" t="s">
        <v>250</v>
      </c>
      <c r="FA49" s="2" t="s">
        <v>139</v>
      </c>
      <c r="FB49" s="2" t="s">
        <v>228</v>
      </c>
      <c r="FC49" s="2" t="s">
        <v>971</v>
      </c>
      <c r="FD49" s="2"/>
      <c r="FE49" s="2"/>
      <c r="FF49" s="2"/>
      <c r="FG49" s="2"/>
      <c r="FH49" s="2" t="s">
        <v>139</v>
      </c>
      <c r="FI49" s="2" t="s">
        <v>304</v>
      </c>
      <c r="FJ49" s="2" t="s">
        <v>587</v>
      </c>
      <c r="FK49" s="2" t="s">
        <v>975</v>
      </c>
      <c r="FL49" s="2" t="s">
        <v>978</v>
      </c>
      <c r="FM49" s="2" t="s">
        <v>980</v>
      </c>
      <c r="FN49" s="2" t="s">
        <v>981</v>
      </c>
      <c r="FO49" s="2"/>
      <c r="FP49" s="2"/>
      <c r="FQ49" s="2" t="s">
        <v>990</v>
      </c>
      <c r="FR49" s="2"/>
      <c r="FS49" s="2"/>
      <c r="FT49" s="2" t="s">
        <v>138</v>
      </c>
      <c r="FU49" s="2" t="s">
        <v>165</v>
      </c>
      <c r="FV49" s="2" t="s">
        <v>996</v>
      </c>
      <c r="FW49" s="2"/>
      <c r="FX49" s="2" t="s">
        <v>994</v>
      </c>
      <c r="FY49" s="2" t="s">
        <v>598</v>
      </c>
      <c r="FZ49" s="2" t="s">
        <v>599</v>
      </c>
      <c r="GA49" s="2" t="s">
        <v>600</v>
      </c>
    </row>
    <row r="50" spans="1:183" ht="12.75" hidden="1" x14ac:dyDescent="0.2">
      <c r="A50" s="2">
        <v>47</v>
      </c>
      <c r="B50" s="2" t="s">
        <v>602</v>
      </c>
      <c r="C50" s="6" t="s">
        <v>876</v>
      </c>
      <c r="D50" s="2" t="s">
        <v>488</v>
      </c>
      <c r="E50" s="2" t="s">
        <v>521</v>
      </c>
      <c r="F50" s="2">
        <v>20</v>
      </c>
      <c r="G50" s="2" t="s">
        <v>879</v>
      </c>
      <c r="H50" s="2" t="s">
        <v>201</v>
      </c>
      <c r="I50" s="2" t="s">
        <v>884</v>
      </c>
      <c r="J50" s="2" t="s">
        <v>433</v>
      </c>
      <c r="K50" s="2" t="s">
        <v>886</v>
      </c>
      <c r="L50" s="2" t="s">
        <v>889</v>
      </c>
      <c r="M50" s="2"/>
      <c r="N50" s="2" t="s">
        <v>887</v>
      </c>
      <c r="O50" s="2"/>
      <c r="P50" s="2" t="s">
        <v>138</v>
      </c>
      <c r="Q50" s="3"/>
      <c r="R50" s="2" t="s">
        <v>201</v>
      </c>
      <c r="S50" s="2" t="s">
        <v>139</v>
      </c>
      <c r="T50" s="2" t="s">
        <v>140</v>
      </c>
      <c r="U50" s="9" t="s">
        <v>238</v>
      </c>
      <c r="V50" s="2" t="s">
        <v>205</v>
      </c>
      <c r="W50" s="2" t="s">
        <v>173</v>
      </c>
      <c r="X50" s="2" t="s">
        <v>300</v>
      </c>
      <c r="Y50" s="2" t="s">
        <v>139</v>
      </c>
      <c r="Z50" s="3"/>
      <c r="AA50" s="2" t="s">
        <v>266</v>
      </c>
      <c r="AB50" s="2" t="s">
        <v>240</v>
      </c>
      <c r="AC50" s="2" t="s">
        <v>240</v>
      </c>
      <c r="AD50" s="2" t="s">
        <v>280</v>
      </c>
      <c r="AE50" s="2" t="s">
        <v>406</v>
      </c>
      <c r="AF50" s="2" t="s">
        <v>291</v>
      </c>
      <c r="AG50" s="2"/>
      <c r="AH50" s="2" t="s">
        <v>281</v>
      </c>
      <c r="AI50" s="2"/>
      <c r="AJ50" s="2"/>
      <c r="AK50" s="2" t="s">
        <v>211</v>
      </c>
      <c r="AL50" s="2" t="s">
        <v>207</v>
      </c>
      <c r="AM50" s="2" t="s">
        <v>138</v>
      </c>
      <c r="AN50" s="9" t="s">
        <v>241</v>
      </c>
      <c r="AO50" s="2" t="s">
        <v>147</v>
      </c>
      <c r="AP50" s="2" t="s">
        <v>407</v>
      </c>
      <c r="AQ50" s="2" t="s">
        <v>911</v>
      </c>
      <c r="AR50" s="2" t="s">
        <v>913</v>
      </c>
      <c r="AS50" s="2" t="s">
        <v>916</v>
      </c>
      <c r="AT50" s="2" t="s">
        <v>918</v>
      </c>
      <c r="AU50" s="2"/>
      <c r="AV50" s="2" t="s">
        <v>346</v>
      </c>
      <c r="AW50" s="2" t="s">
        <v>215</v>
      </c>
      <c r="AX50" s="2" t="s">
        <v>215</v>
      </c>
      <c r="AY50" s="2" t="s">
        <v>214</v>
      </c>
      <c r="AZ50" s="2" t="s">
        <v>214</v>
      </c>
      <c r="BA50" s="3"/>
      <c r="BB50" s="3"/>
      <c r="BC50" s="2" t="s">
        <v>217</v>
      </c>
      <c r="BD50" s="2" t="s">
        <v>216</v>
      </c>
      <c r="BE50" s="2" t="s">
        <v>268</v>
      </c>
      <c r="BF50" s="2" t="s">
        <v>268</v>
      </c>
      <c r="BG50" s="2" t="s">
        <v>268</v>
      </c>
      <c r="BH50" s="3"/>
      <c r="BI50" s="3"/>
      <c r="BJ50" s="2" t="s">
        <v>139</v>
      </c>
      <c r="BK50" s="2" t="s">
        <v>480</v>
      </c>
      <c r="BL50" s="2"/>
      <c r="BM50" s="2" t="s">
        <v>744</v>
      </c>
      <c r="BN50" s="2" t="s">
        <v>244</v>
      </c>
      <c r="BO50" s="2"/>
      <c r="BP50" s="2"/>
      <c r="BQ50" s="2"/>
      <c r="BR50" s="2"/>
      <c r="BS50" s="2" t="s">
        <v>244</v>
      </c>
      <c r="BT50" s="2" t="s">
        <v>138</v>
      </c>
      <c r="BU50" s="2" t="s">
        <v>139</v>
      </c>
      <c r="BV50" s="3"/>
      <c r="BW50" s="2" t="s">
        <v>220</v>
      </c>
      <c r="BX50" s="2" t="s">
        <v>220</v>
      </c>
      <c r="BY50" s="2" t="s">
        <v>220</v>
      </c>
      <c r="BZ50" s="2" t="s">
        <v>220</v>
      </c>
      <c r="CA50" s="2" t="s">
        <v>220</v>
      </c>
      <c r="CB50" s="3"/>
      <c r="CC50" s="2" t="s">
        <v>221</v>
      </c>
      <c r="CD50" s="2" t="s">
        <v>222</v>
      </c>
      <c r="CE50" s="2" t="s">
        <v>138</v>
      </c>
      <c r="CF50" s="2" t="s">
        <v>153</v>
      </c>
      <c r="CG50" s="3"/>
      <c r="CH50" s="3"/>
      <c r="CI50" s="2" t="s">
        <v>154</v>
      </c>
      <c r="CJ50" s="2" t="s">
        <v>155</v>
      </c>
      <c r="CK50" s="2" t="s">
        <v>337</v>
      </c>
      <c r="CL50" s="2" t="s">
        <v>555</v>
      </c>
      <c r="CM50" s="2" t="s">
        <v>138</v>
      </c>
      <c r="CN50" s="3"/>
      <c r="CO50" s="2" t="s">
        <v>282</v>
      </c>
      <c r="CP50" s="2" t="s">
        <v>154</v>
      </c>
      <c r="CQ50" s="2" t="s">
        <v>138</v>
      </c>
      <c r="CR50" s="2" t="s">
        <v>138</v>
      </c>
      <c r="CS50" s="2" t="s">
        <v>139</v>
      </c>
      <c r="CT50" s="2" t="s">
        <v>482</v>
      </c>
      <c r="CU50" s="2"/>
      <c r="CV50" s="2"/>
      <c r="CW50" s="2" t="s">
        <v>186</v>
      </c>
      <c r="CX50" s="2"/>
      <c r="CY50" s="2" t="s">
        <v>159</v>
      </c>
      <c r="CZ50" s="2"/>
      <c r="DA50" s="2"/>
      <c r="DB50" s="2"/>
      <c r="DC50" s="2" t="s">
        <v>139</v>
      </c>
      <c r="DD50" s="2" t="s">
        <v>349</v>
      </c>
      <c r="DE50" s="2" t="s">
        <v>283</v>
      </c>
      <c r="DF50" s="2" t="s">
        <v>249</v>
      </c>
      <c r="DG50" s="2"/>
      <c r="DH50" s="2"/>
      <c r="DI50" s="2" t="s">
        <v>951</v>
      </c>
      <c r="DJ50" s="2"/>
      <c r="DK50" s="2" t="s">
        <v>139</v>
      </c>
      <c r="DL50" s="3"/>
      <c r="DM50" s="2" t="s">
        <v>139</v>
      </c>
      <c r="DN50" s="2" t="s">
        <v>139</v>
      </c>
      <c r="DO50" s="3"/>
      <c r="DP50" s="3"/>
      <c r="DQ50" s="3"/>
      <c r="DR50" s="3"/>
      <c r="DS50" s="2" t="s">
        <v>139</v>
      </c>
      <c r="DT50" s="2" t="s">
        <v>139</v>
      </c>
      <c r="DU50" s="2" t="s">
        <v>138</v>
      </c>
      <c r="DV50" s="2" t="s">
        <v>138</v>
      </c>
      <c r="DW50" s="2" t="s">
        <v>138</v>
      </c>
      <c r="DX50" s="2" t="s">
        <v>138</v>
      </c>
      <c r="DY50" s="2" t="s">
        <v>138</v>
      </c>
      <c r="DZ50" s="2" t="s">
        <v>138</v>
      </c>
      <c r="EA50" s="2" t="s">
        <v>139</v>
      </c>
      <c r="EB50" s="2" t="s">
        <v>139</v>
      </c>
      <c r="EC50" s="2" t="s">
        <v>139</v>
      </c>
      <c r="ED50" s="2" t="s">
        <v>139</v>
      </c>
      <c r="EE50" s="2" t="s">
        <v>138</v>
      </c>
      <c r="EF50" s="2" t="s">
        <v>138</v>
      </c>
      <c r="EG50" s="2" t="s">
        <v>138</v>
      </c>
      <c r="EH50" s="2" t="s">
        <v>138</v>
      </c>
      <c r="EI50" s="2" t="s">
        <v>138</v>
      </c>
      <c r="EJ50" s="2" t="s">
        <v>138</v>
      </c>
      <c r="EK50" s="2" t="s">
        <v>138</v>
      </c>
      <c r="EL50" s="2" t="s">
        <v>138</v>
      </c>
      <c r="EM50" s="3"/>
      <c r="EN50" s="3"/>
      <c r="EO50" s="2" t="s">
        <v>139</v>
      </c>
      <c r="EP50" s="2" t="s">
        <v>139</v>
      </c>
      <c r="EQ50" s="2" t="s">
        <v>139</v>
      </c>
      <c r="ER50" s="2" t="s">
        <v>138</v>
      </c>
      <c r="ES50" s="2" t="s">
        <v>138</v>
      </c>
      <c r="ET50" s="2" t="s">
        <v>138</v>
      </c>
      <c r="EU50" s="2" t="s">
        <v>138</v>
      </c>
      <c r="EV50" s="2" t="s">
        <v>138</v>
      </c>
      <c r="EW50" s="2" t="s">
        <v>138</v>
      </c>
      <c r="EX50" s="2" t="s">
        <v>138</v>
      </c>
      <c r="EY50" s="2" t="s">
        <v>138</v>
      </c>
      <c r="EZ50" s="2" t="s">
        <v>163</v>
      </c>
      <c r="FA50" s="2" t="s">
        <v>138</v>
      </c>
      <c r="FB50" s="2" t="s">
        <v>228</v>
      </c>
      <c r="FC50" s="2" t="s">
        <v>971</v>
      </c>
      <c r="FD50" s="2"/>
      <c r="FE50" s="2"/>
      <c r="FF50" s="2"/>
      <c r="FG50" s="2"/>
      <c r="FH50" s="2" t="s">
        <v>139</v>
      </c>
      <c r="FI50" s="2" t="s">
        <v>366</v>
      </c>
      <c r="FJ50" s="2" t="s">
        <v>587</v>
      </c>
      <c r="FK50" s="2" t="s">
        <v>975</v>
      </c>
      <c r="FL50" s="2" t="s">
        <v>978</v>
      </c>
      <c r="FM50" s="2" t="s">
        <v>980</v>
      </c>
      <c r="FN50" s="2" t="s">
        <v>981</v>
      </c>
      <c r="FO50" s="2"/>
      <c r="FP50" s="2"/>
      <c r="FQ50" s="2" t="s">
        <v>990</v>
      </c>
      <c r="FR50" s="2"/>
      <c r="FS50" s="2"/>
      <c r="FT50" s="2" t="s">
        <v>138</v>
      </c>
      <c r="FU50" s="2" t="s">
        <v>165</v>
      </c>
      <c r="FV50" s="2" t="s">
        <v>996</v>
      </c>
      <c r="FW50" s="2"/>
      <c r="FX50" s="2" t="s">
        <v>994</v>
      </c>
      <c r="FY50" s="2" t="s">
        <v>603</v>
      </c>
      <c r="FZ50" s="2" t="s">
        <v>604</v>
      </c>
      <c r="GA50" s="2" t="s">
        <v>605</v>
      </c>
    </row>
    <row r="51" spans="1:183" ht="12.75" hidden="1" x14ac:dyDescent="0.2">
      <c r="A51" s="2">
        <v>48</v>
      </c>
      <c r="B51" s="2" t="s">
        <v>607</v>
      </c>
      <c r="C51" s="6" t="s">
        <v>875</v>
      </c>
      <c r="D51" s="2" t="s">
        <v>183</v>
      </c>
      <c r="E51" s="2" t="s">
        <v>608</v>
      </c>
      <c r="F51" s="2">
        <v>12</v>
      </c>
      <c r="G51" s="2" t="s">
        <v>877</v>
      </c>
      <c r="H51" s="2" t="s">
        <v>201</v>
      </c>
      <c r="I51" s="2" t="s">
        <v>884</v>
      </c>
      <c r="J51" s="2" t="s">
        <v>172</v>
      </c>
      <c r="K51" s="2"/>
      <c r="L51" s="2" t="s">
        <v>889</v>
      </c>
      <c r="M51" s="2"/>
      <c r="N51" s="2" t="s">
        <v>887</v>
      </c>
      <c r="O51" s="2"/>
      <c r="P51" s="2" t="s">
        <v>139</v>
      </c>
      <c r="Q51" s="8"/>
      <c r="R51" s="3"/>
      <c r="S51" s="2" t="s">
        <v>138</v>
      </c>
      <c r="T51" s="3" t="s">
        <v>901</v>
      </c>
      <c r="U51" s="2" t="s">
        <v>204</v>
      </c>
      <c r="V51" s="2" t="s">
        <v>205</v>
      </c>
      <c r="W51" s="2" t="s">
        <v>173</v>
      </c>
      <c r="X51" s="2" t="s">
        <v>138</v>
      </c>
      <c r="Y51" s="2" t="s">
        <v>139</v>
      </c>
      <c r="Z51" s="3"/>
      <c r="AA51" s="2" t="s">
        <v>266</v>
      </c>
      <c r="AB51" s="2" t="s">
        <v>240</v>
      </c>
      <c r="AC51" s="2" t="s">
        <v>240</v>
      </c>
      <c r="AD51" s="2" t="s">
        <v>209</v>
      </c>
      <c r="AE51" s="2" t="s">
        <v>291</v>
      </c>
      <c r="AF51" s="2" t="s">
        <v>291</v>
      </c>
      <c r="AG51" s="2"/>
      <c r="AH51" s="2"/>
      <c r="AI51" s="2"/>
      <c r="AJ51" s="2"/>
      <c r="AK51" s="2" t="s">
        <v>184</v>
      </c>
      <c r="AL51" s="2" t="s">
        <v>207</v>
      </c>
      <c r="AM51" s="2" t="s">
        <v>138</v>
      </c>
      <c r="AN51" s="9" t="s">
        <v>241</v>
      </c>
      <c r="AO51" s="2" t="s">
        <v>147</v>
      </c>
      <c r="AP51" s="2" t="s">
        <v>407</v>
      </c>
      <c r="AQ51" s="2" t="s">
        <v>911</v>
      </c>
      <c r="AR51" s="2" t="s">
        <v>913</v>
      </c>
      <c r="AS51" s="2" t="s">
        <v>916</v>
      </c>
      <c r="AT51" s="2" t="s">
        <v>918</v>
      </c>
      <c r="AU51" s="2"/>
      <c r="AV51" s="2" t="s">
        <v>148</v>
      </c>
      <c r="AW51" s="2" t="s">
        <v>346</v>
      </c>
      <c r="AX51" s="2" t="s">
        <v>215</v>
      </c>
      <c r="AY51" s="2" t="s">
        <v>215</v>
      </c>
      <c r="AZ51" s="2" t="s">
        <v>214</v>
      </c>
      <c r="BA51" s="3"/>
      <c r="BB51" s="3"/>
      <c r="BC51" s="2" t="s">
        <v>217</v>
      </c>
      <c r="BD51" s="2" t="s">
        <v>268</v>
      </c>
      <c r="BE51" s="2" t="s">
        <v>268</v>
      </c>
      <c r="BF51" s="2" t="s">
        <v>268</v>
      </c>
      <c r="BG51" s="2" t="s">
        <v>268</v>
      </c>
      <c r="BH51" s="3"/>
      <c r="BI51" s="3"/>
      <c r="BJ51" s="2" t="s">
        <v>139</v>
      </c>
      <c r="BK51" s="2" t="s">
        <v>480</v>
      </c>
      <c r="BL51" s="2"/>
      <c r="BM51" s="2" t="s">
        <v>744</v>
      </c>
      <c r="BN51" s="2" t="s">
        <v>244</v>
      </c>
      <c r="BO51" s="2"/>
      <c r="BP51" s="2"/>
      <c r="BQ51" s="2"/>
      <c r="BR51" s="2"/>
      <c r="BS51" s="2" t="s">
        <v>244</v>
      </c>
      <c r="BT51" s="2" t="s">
        <v>138</v>
      </c>
      <c r="BU51" s="2" t="s">
        <v>139</v>
      </c>
      <c r="BV51" s="3"/>
      <c r="BW51" s="2" t="s">
        <v>220</v>
      </c>
      <c r="BX51" s="2" t="s">
        <v>220</v>
      </c>
      <c r="BY51" s="2" t="s">
        <v>220</v>
      </c>
      <c r="BZ51" s="2" t="s">
        <v>220</v>
      </c>
      <c r="CA51" s="2" t="s">
        <v>220</v>
      </c>
      <c r="CB51" s="3"/>
      <c r="CC51" s="2" t="s">
        <v>269</v>
      </c>
      <c r="CD51" s="2" t="s">
        <v>222</v>
      </c>
      <c r="CE51" s="2" t="s">
        <v>138</v>
      </c>
      <c r="CF51" s="2" t="s">
        <v>153</v>
      </c>
      <c r="CG51" s="3"/>
      <c r="CH51" s="3"/>
      <c r="CI51" s="2" t="s">
        <v>154</v>
      </c>
      <c r="CJ51" s="2" t="s">
        <v>155</v>
      </c>
      <c r="CK51" s="2" t="s">
        <v>337</v>
      </c>
      <c r="CL51" s="2" t="s">
        <v>139</v>
      </c>
      <c r="CM51" s="2" t="s">
        <v>139</v>
      </c>
      <c r="CN51" s="2" t="s">
        <v>157</v>
      </c>
      <c r="CO51" s="2" t="s">
        <v>363</v>
      </c>
      <c r="CP51" s="2" t="s">
        <v>154</v>
      </c>
      <c r="CQ51" s="2" t="s">
        <v>138</v>
      </c>
      <c r="CR51" s="2" t="s">
        <v>138</v>
      </c>
      <c r="CS51" s="2" t="s">
        <v>139</v>
      </c>
      <c r="CT51" s="2" t="s">
        <v>565</v>
      </c>
      <c r="CU51" s="2"/>
      <c r="CV51" s="2"/>
      <c r="CW51" s="2" t="s">
        <v>186</v>
      </c>
      <c r="CX51" s="2"/>
      <c r="CY51" s="2"/>
      <c r="CZ51" s="2"/>
      <c r="DA51" s="2" t="s">
        <v>945</v>
      </c>
      <c r="DB51" s="2"/>
      <c r="DC51" s="2" t="s">
        <v>139</v>
      </c>
      <c r="DD51" s="2" t="s">
        <v>349</v>
      </c>
      <c r="DE51" s="2" t="s">
        <v>283</v>
      </c>
      <c r="DF51" s="2" t="s">
        <v>249</v>
      </c>
      <c r="DG51" s="2"/>
      <c r="DH51" s="2"/>
      <c r="DI51" s="2" t="s">
        <v>951</v>
      </c>
      <c r="DJ51" s="2"/>
      <c r="DK51" s="2" t="s">
        <v>139</v>
      </c>
      <c r="DL51" s="3"/>
      <c r="DM51" s="2" t="s">
        <v>139</v>
      </c>
      <c r="DN51" s="2" t="s">
        <v>139</v>
      </c>
      <c r="DO51" s="3"/>
      <c r="DP51" s="2" t="s">
        <v>139</v>
      </c>
      <c r="DQ51" s="2" t="s">
        <v>139</v>
      </c>
      <c r="DR51" s="3"/>
      <c r="DS51" s="2" t="s">
        <v>139</v>
      </c>
      <c r="DT51" s="2" t="s">
        <v>139</v>
      </c>
      <c r="DU51" s="2" t="s">
        <v>138</v>
      </c>
      <c r="DV51" s="2" t="s">
        <v>138</v>
      </c>
      <c r="DW51" s="2" t="s">
        <v>139</v>
      </c>
      <c r="DX51" s="2" t="s">
        <v>139</v>
      </c>
      <c r="DY51" s="2" t="s">
        <v>139</v>
      </c>
      <c r="DZ51" s="2" t="s">
        <v>139</v>
      </c>
      <c r="EA51" s="2" t="s">
        <v>138</v>
      </c>
      <c r="EB51" s="2" t="s">
        <v>138</v>
      </c>
      <c r="EC51" s="2" t="s">
        <v>138</v>
      </c>
      <c r="ED51" s="2" t="s">
        <v>139</v>
      </c>
      <c r="EE51" s="3"/>
      <c r="EF51" s="2" t="s">
        <v>138</v>
      </c>
      <c r="EG51" s="2" t="s">
        <v>138</v>
      </c>
      <c r="EH51" s="2" t="s">
        <v>138</v>
      </c>
      <c r="EI51" s="2" t="s">
        <v>138</v>
      </c>
      <c r="EJ51" s="2" t="s">
        <v>138</v>
      </c>
      <c r="EK51" s="2" t="s">
        <v>138</v>
      </c>
      <c r="EL51" s="2" t="s">
        <v>138</v>
      </c>
      <c r="EM51" s="3"/>
      <c r="EN51" s="3"/>
      <c r="EO51" s="2" t="s">
        <v>139</v>
      </c>
      <c r="EP51" s="2" t="s">
        <v>139</v>
      </c>
      <c r="EQ51" s="2" t="s">
        <v>139</v>
      </c>
      <c r="ER51" s="2" t="s">
        <v>138</v>
      </c>
      <c r="ES51" s="2" t="s">
        <v>138</v>
      </c>
      <c r="ET51" s="2" t="s">
        <v>138</v>
      </c>
      <c r="EU51" s="2" t="s">
        <v>138</v>
      </c>
      <c r="EV51" s="2" t="s">
        <v>138</v>
      </c>
      <c r="EW51" s="2" t="s">
        <v>138</v>
      </c>
      <c r="EX51" s="2" t="s">
        <v>138</v>
      </c>
      <c r="EY51" s="2" t="s">
        <v>138</v>
      </c>
      <c r="EZ51" s="2" t="s">
        <v>365</v>
      </c>
      <c r="FA51" s="2" t="s">
        <v>138</v>
      </c>
      <c r="FB51" s="2" t="s">
        <v>228</v>
      </c>
      <c r="FC51" s="2" t="s">
        <v>971</v>
      </c>
      <c r="FD51" s="2"/>
      <c r="FE51" s="2"/>
      <c r="FF51" s="2"/>
      <c r="FG51" s="2"/>
      <c r="FH51" s="2" t="s">
        <v>138</v>
      </c>
      <c r="FI51" s="2" t="s">
        <v>366</v>
      </c>
      <c r="FJ51" s="2" t="s">
        <v>610</v>
      </c>
      <c r="FK51" s="2" t="s">
        <v>975</v>
      </c>
      <c r="FL51" s="2" t="s">
        <v>978</v>
      </c>
      <c r="FM51" s="2" t="s">
        <v>980</v>
      </c>
      <c r="FN51" s="2" t="s">
        <v>981</v>
      </c>
      <c r="FO51" s="2"/>
      <c r="FP51" s="2" t="s">
        <v>986</v>
      </c>
      <c r="FQ51" s="2"/>
      <c r="FR51" s="2"/>
      <c r="FS51" s="2"/>
      <c r="FT51" s="2" t="s">
        <v>138</v>
      </c>
      <c r="FU51" s="2" t="s">
        <v>165</v>
      </c>
      <c r="FV51" s="2" t="s">
        <v>996</v>
      </c>
      <c r="FW51" s="2"/>
      <c r="FX51" s="2" t="s">
        <v>994</v>
      </c>
      <c r="FY51" s="2" t="s">
        <v>611</v>
      </c>
      <c r="FZ51" s="2" t="s">
        <v>612</v>
      </c>
      <c r="GA51" s="2" t="s">
        <v>613</v>
      </c>
    </row>
    <row r="52" spans="1:183" ht="12.75" hidden="1" x14ac:dyDescent="0.2">
      <c r="A52" s="2">
        <v>49</v>
      </c>
      <c r="B52" s="2" t="s">
        <v>615</v>
      </c>
      <c r="C52" s="6" t="s">
        <v>876</v>
      </c>
      <c r="D52" s="2" t="s">
        <v>183</v>
      </c>
      <c r="E52" s="2" t="s">
        <v>608</v>
      </c>
      <c r="F52" s="2">
        <v>15</v>
      </c>
      <c r="G52" s="2" t="s">
        <v>878</v>
      </c>
      <c r="H52" s="2" t="s">
        <v>201</v>
      </c>
      <c r="I52" s="2" t="s">
        <v>884</v>
      </c>
      <c r="J52" s="2" t="s">
        <v>433</v>
      </c>
      <c r="K52" s="2" t="s">
        <v>886</v>
      </c>
      <c r="L52" s="2" t="s">
        <v>889</v>
      </c>
      <c r="M52" s="2"/>
      <c r="N52" s="2" t="s">
        <v>887</v>
      </c>
      <c r="O52" s="2"/>
      <c r="P52" s="2" t="s">
        <v>138</v>
      </c>
      <c r="Q52" s="3"/>
      <c r="R52" s="2" t="s">
        <v>896</v>
      </c>
      <c r="S52" s="2" t="s">
        <v>138</v>
      </c>
      <c r="T52" s="3" t="s">
        <v>901</v>
      </c>
      <c r="U52" s="2" t="s">
        <v>204</v>
      </c>
      <c r="V52" s="2" t="s">
        <v>205</v>
      </c>
      <c r="W52" s="2" t="s">
        <v>173</v>
      </c>
      <c r="X52" s="2" t="s">
        <v>140</v>
      </c>
      <c r="Y52" s="2" t="s">
        <v>139</v>
      </c>
      <c r="Z52" s="2" t="s">
        <v>394</v>
      </c>
      <c r="AA52" s="2" t="s">
        <v>143</v>
      </c>
      <c r="AB52" s="2" t="s">
        <v>144</v>
      </c>
      <c r="AC52" s="2" t="s">
        <v>358</v>
      </c>
      <c r="AD52" s="2" t="s">
        <v>209</v>
      </c>
      <c r="AE52" s="2" t="s">
        <v>291</v>
      </c>
      <c r="AF52" s="2" t="s">
        <v>291</v>
      </c>
      <c r="AG52" s="2"/>
      <c r="AH52" s="2"/>
      <c r="AI52" s="2"/>
      <c r="AJ52" s="2"/>
      <c r="AK52" s="2" t="s">
        <v>211</v>
      </c>
      <c r="AL52" s="2" t="s">
        <v>143</v>
      </c>
      <c r="AM52" s="2" t="s">
        <v>138</v>
      </c>
      <c r="AN52" s="3"/>
      <c r="AO52" s="2" t="s">
        <v>617</v>
      </c>
      <c r="AP52" s="2" t="s">
        <v>407</v>
      </c>
      <c r="AQ52" s="2" t="s">
        <v>911</v>
      </c>
      <c r="AR52" s="2" t="s">
        <v>913</v>
      </c>
      <c r="AS52" s="2" t="s">
        <v>916</v>
      </c>
      <c r="AT52" s="2"/>
      <c r="AU52" s="2"/>
      <c r="AV52" s="2" t="s">
        <v>346</v>
      </c>
      <c r="AW52" s="2" t="s">
        <v>215</v>
      </c>
      <c r="AX52" s="3"/>
      <c r="AY52" s="2" t="s">
        <v>148</v>
      </c>
      <c r="AZ52" s="3"/>
      <c r="BA52" s="3"/>
      <c r="BB52" s="3"/>
      <c r="BC52" s="2" t="s">
        <v>216</v>
      </c>
      <c r="BD52" s="2" t="s">
        <v>321</v>
      </c>
      <c r="BE52" s="3"/>
      <c r="BF52" s="2" t="s">
        <v>217</v>
      </c>
      <c r="BG52" s="3"/>
      <c r="BH52" s="3"/>
      <c r="BI52" s="3"/>
      <c r="BJ52" s="2" t="s">
        <v>139</v>
      </c>
      <c r="BK52" s="2" t="s">
        <v>480</v>
      </c>
      <c r="BL52" s="2"/>
      <c r="BM52" s="2" t="s">
        <v>744</v>
      </c>
      <c r="BN52" s="2" t="s">
        <v>244</v>
      </c>
      <c r="BO52" s="2"/>
      <c r="BP52" s="2"/>
      <c r="BQ52" s="2"/>
      <c r="BR52" s="2"/>
      <c r="BS52" s="2" t="s">
        <v>244</v>
      </c>
      <c r="BT52" s="3"/>
      <c r="BU52" s="2" t="s">
        <v>138</v>
      </c>
      <c r="BV52" s="3"/>
      <c r="BW52" s="2" t="s">
        <v>347</v>
      </c>
      <c r="BX52" s="2" t="s">
        <v>618</v>
      </c>
      <c r="BY52" s="3"/>
      <c r="BZ52" s="2" t="s">
        <v>347</v>
      </c>
      <c r="CA52" s="3"/>
      <c r="CB52" s="3"/>
      <c r="CC52" s="2" t="s">
        <v>619</v>
      </c>
      <c r="CD52" s="2" t="s">
        <v>324</v>
      </c>
      <c r="CE52" s="2" t="s">
        <v>138</v>
      </c>
      <c r="CF52" s="2" t="s">
        <v>153</v>
      </c>
      <c r="CG52" s="3"/>
      <c r="CH52" s="3"/>
      <c r="CI52" s="2" t="s">
        <v>154</v>
      </c>
      <c r="CJ52" s="2" t="s">
        <v>223</v>
      </c>
      <c r="CK52" s="2" t="s">
        <v>156</v>
      </c>
      <c r="CL52" s="2" t="s">
        <v>139</v>
      </c>
      <c r="CM52" s="2" t="s">
        <v>138</v>
      </c>
      <c r="CN52" s="2" t="s">
        <v>157</v>
      </c>
      <c r="CO52" s="2" t="s">
        <v>282</v>
      </c>
      <c r="CP52" s="2" t="s">
        <v>154</v>
      </c>
      <c r="CQ52" s="2" t="s">
        <v>138</v>
      </c>
      <c r="CR52" s="2" t="s">
        <v>139</v>
      </c>
      <c r="CS52" s="2" t="s">
        <v>139</v>
      </c>
      <c r="CT52" s="2" t="s">
        <v>186</v>
      </c>
      <c r="CU52" s="2"/>
      <c r="CV52" s="2"/>
      <c r="CW52" s="2" t="s">
        <v>186</v>
      </c>
      <c r="CX52" s="2"/>
      <c r="CY52" s="2"/>
      <c r="CZ52" s="2"/>
      <c r="DA52" s="2"/>
      <c r="DB52" s="2"/>
      <c r="DC52" s="2" t="s">
        <v>139</v>
      </c>
      <c r="DD52" s="2" t="s">
        <v>302</v>
      </c>
      <c r="DE52" s="2" t="s">
        <v>249</v>
      </c>
      <c r="DF52" s="2" t="s">
        <v>249</v>
      </c>
      <c r="DG52" s="2"/>
      <c r="DH52" s="2"/>
      <c r="DI52" s="2"/>
      <c r="DJ52" s="2"/>
      <c r="DK52" s="2" t="s">
        <v>139</v>
      </c>
      <c r="DL52" s="3"/>
      <c r="DM52" s="2" t="s">
        <v>139</v>
      </c>
      <c r="DN52" s="2" t="s">
        <v>139</v>
      </c>
      <c r="DO52" s="3"/>
      <c r="DP52" s="2" t="s">
        <v>139</v>
      </c>
      <c r="DQ52" s="3"/>
      <c r="DR52" s="3"/>
      <c r="DS52" s="2" t="s">
        <v>138</v>
      </c>
      <c r="DT52" s="2" t="s">
        <v>138</v>
      </c>
      <c r="DU52" s="2" t="s">
        <v>138</v>
      </c>
      <c r="DV52" s="2" t="s">
        <v>138</v>
      </c>
      <c r="DW52" s="2" t="s">
        <v>138</v>
      </c>
      <c r="DX52" s="2" t="s">
        <v>138</v>
      </c>
      <c r="DY52" s="2" t="s">
        <v>138</v>
      </c>
      <c r="DZ52" s="2" t="s">
        <v>138</v>
      </c>
      <c r="EA52" s="2" t="s">
        <v>138</v>
      </c>
      <c r="EB52" s="2" t="s">
        <v>138</v>
      </c>
      <c r="EC52" s="2" t="s">
        <v>138</v>
      </c>
      <c r="ED52" s="2" t="s">
        <v>138</v>
      </c>
      <c r="EE52" s="2" t="s">
        <v>138</v>
      </c>
      <c r="EF52" s="2" t="s">
        <v>138</v>
      </c>
      <c r="EG52" s="2" t="s">
        <v>138</v>
      </c>
      <c r="EH52" s="2" t="s">
        <v>138</v>
      </c>
      <c r="EI52" s="2" t="s">
        <v>139</v>
      </c>
      <c r="EJ52" s="2" t="s">
        <v>138</v>
      </c>
      <c r="EK52" s="2" t="s">
        <v>138</v>
      </c>
      <c r="EL52" s="2" t="s">
        <v>138</v>
      </c>
      <c r="EM52" s="3"/>
      <c r="EN52" s="3"/>
      <c r="EO52" s="2" t="s">
        <v>139</v>
      </c>
      <c r="EP52" s="2" t="s">
        <v>138</v>
      </c>
      <c r="EQ52" s="2" t="s">
        <v>138</v>
      </c>
      <c r="ER52" s="2" t="s">
        <v>138</v>
      </c>
      <c r="ES52" s="2" t="s">
        <v>138</v>
      </c>
      <c r="ET52" s="2" t="s">
        <v>138</v>
      </c>
      <c r="EU52" s="2" t="s">
        <v>138</v>
      </c>
      <c r="EV52" s="2" t="s">
        <v>138</v>
      </c>
      <c r="EW52" s="2" t="s">
        <v>138</v>
      </c>
      <c r="EX52" s="2" t="s">
        <v>138</v>
      </c>
      <c r="EY52" s="2" t="s">
        <v>138</v>
      </c>
      <c r="EZ52" s="2" t="s">
        <v>250</v>
      </c>
      <c r="FA52" s="2" t="s">
        <v>139</v>
      </c>
      <c r="FB52" s="2" t="s">
        <v>620</v>
      </c>
      <c r="FC52" s="2"/>
      <c r="FD52" s="2"/>
      <c r="FE52" s="2"/>
      <c r="FF52" s="2" t="s">
        <v>620</v>
      </c>
      <c r="FG52" s="2"/>
      <c r="FH52" s="2" t="s">
        <v>138</v>
      </c>
      <c r="FI52" s="3"/>
      <c r="FJ52" s="2" t="s">
        <v>440</v>
      </c>
      <c r="FK52" s="2" t="s">
        <v>975</v>
      </c>
      <c r="FL52" s="2" t="s">
        <v>978</v>
      </c>
      <c r="FM52" s="2" t="s">
        <v>980</v>
      </c>
      <c r="FN52" s="2" t="s">
        <v>981</v>
      </c>
      <c r="FO52" s="2"/>
      <c r="FP52" s="2"/>
      <c r="FQ52" s="2"/>
      <c r="FR52" s="2"/>
      <c r="FS52" s="2" t="s">
        <v>993</v>
      </c>
      <c r="FT52" s="2" t="s">
        <v>138</v>
      </c>
      <c r="FU52" s="2" t="s">
        <v>165</v>
      </c>
      <c r="FV52" s="2" t="s">
        <v>996</v>
      </c>
      <c r="FW52" s="2"/>
      <c r="FX52" s="2" t="s">
        <v>994</v>
      </c>
      <c r="FY52" s="2" t="s">
        <v>621</v>
      </c>
      <c r="FZ52" s="2" t="s">
        <v>622</v>
      </c>
      <c r="GA52" s="2" t="s">
        <v>623</v>
      </c>
    </row>
    <row r="53" spans="1:183" ht="12.75" hidden="1" x14ac:dyDescent="0.2">
      <c r="A53" s="2">
        <v>50</v>
      </c>
      <c r="B53" s="2" t="s">
        <v>625</v>
      </c>
      <c r="C53" s="6" t="s">
        <v>875</v>
      </c>
      <c r="D53" s="2" t="s">
        <v>236</v>
      </c>
      <c r="E53" s="2" t="s">
        <v>135</v>
      </c>
      <c r="F53" s="2">
        <v>10</v>
      </c>
      <c r="G53" s="2" t="s">
        <v>877</v>
      </c>
      <c r="H53" s="2" t="s">
        <v>639</v>
      </c>
      <c r="I53" s="2" t="s">
        <v>548</v>
      </c>
      <c r="J53" s="2" t="s">
        <v>172</v>
      </c>
      <c r="K53" s="2"/>
      <c r="L53" s="2" t="s">
        <v>889</v>
      </c>
      <c r="M53" s="2"/>
      <c r="N53" s="2" t="s">
        <v>887</v>
      </c>
      <c r="O53" s="2"/>
      <c r="P53" s="2" t="s">
        <v>138</v>
      </c>
      <c r="Q53" s="3"/>
      <c r="R53" s="3"/>
      <c r="S53" s="2" t="s">
        <v>138</v>
      </c>
      <c r="T53" s="3" t="s">
        <v>901</v>
      </c>
      <c r="U53" s="2" t="s">
        <v>204</v>
      </c>
      <c r="V53" s="2" t="s">
        <v>551</v>
      </c>
      <c r="W53" s="2" t="s">
        <v>173</v>
      </c>
      <c r="X53" s="2" t="s">
        <v>138</v>
      </c>
      <c r="Y53" s="2" t="s">
        <v>138</v>
      </c>
      <c r="Z53" s="3"/>
      <c r="AA53" s="2" t="s">
        <v>266</v>
      </c>
      <c r="AB53" s="2" t="s">
        <v>240</v>
      </c>
      <c r="AC53" s="2" t="s">
        <v>358</v>
      </c>
      <c r="AD53" s="2" t="s">
        <v>280</v>
      </c>
      <c r="AE53" s="2" t="s">
        <v>291</v>
      </c>
      <c r="AF53" s="2" t="s">
        <v>291</v>
      </c>
      <c r="AG53" s="2"/>
      <c r="AH53" s="2"/>
      <c r="AI53" s="2"/>
      <c r="AJ53" s="2"/>
      <c r="AK53" s="2" t="s">
        <v>211</v>
      </c>
      <c r="AL53" s="2" t="s">
        <v>212</v>
      </c>
      <c r="AM53" s="2" t="s">
        <v>138</v>
      </c>
      <c r="AN53" s="9" t="s">
        <v>626</v>
      </c>
      <c r="AO53" s="2" t="s">
        <v>147</v>
      </c>
      <c r="AP53" s="2" t="s">
        <v>407</v>
      </c>
      <c r="AQ53" s="2" t="s">
        <v>911</v>
      </c>
      <c r="AR53" s="2" t="s">
        <v>913</v>
      </c>
      <c r="AS53" s="2" t="s">
        <v>916</v>
      </c>
      <c r="AT53" s="2" t="s">
        <v>918</v>
      </c>
      <c r="AU53" s="2"/>
      <c r="AV53" s="2" t="s">
        <v>346</v>
      </c>
      <c r="AW53" s="2" t="s">
        <v>215</v>
      </c>
      <c r="AX53" s="2" t="s">
        <v>346</v>
      </c>
      <c r="AY53" s="2" t="s">
        <v>215</v>
      </c>
      <c r="AZ53" s="2" t="s">
        <v>346</v>
      </c>
      <c r="BA53" s="3"/>
      <c r="BB53" s="3"/>
      <c r="BC53" s="2" t="s">
        <v>435</v>
      </c>
      <c r="BD53" s="2" t="s">
        <v>321</v>
      </c>
      <c r="BE53" s="2" t="s">
        <v>242</v>
      </c>
      <c r="BF53" s="2" t="s">
        <v>242</v>
      </c>
      <c r="BG53" s="2" t="s">
        <v>242</v>
      </c>
      <c r="BH53" s="3"/>
      <c r="BI53" s="3"/>
      <c r="BJ53" s="2" t="s">
        <v>139</v>
      </c>
      <c r="BK53" s="2" t="s">
        <v>243</v>
      </c>
      <c r="BL53" s="2" t="s">
        <v>709</v>
      </c>
      <c r="BM53" s="2" t="s">
        <v>744</v>
      </c>
      <c r="BN53" s="2" t="s">
        <v>244</v>
      </c>
      <c r="BO53" s="2" t="s">
        <v>396</v>
      </c>
      <c r="BP53" s="2" t="s">
        <v>926</v>
      </c>
      <c r="BQ53" s="2"/>
      <c r="BR53" s="2"/>
      <c r="BS53" s="2" t="s">
        <v>219</v>
      </c>
      <c r="BT53" s="2" t="s">
        <v>138</v>
      </c>
      <c r="BU53" s="2" t="s">
        <v>139</v>
      </c>
      <c r="BV53" s="3"/>
      <c r="BW53" s="2" t="s">
        <v>220</v>
      </c>
      <c r="BX53" s="2" t="s">
        <v>220</v>
      </c>
      <c r="BY53" s="2" t="s">
        <v>220</v>
      </c>
      <c r="BZ53" s="2" t="s">
        <v>220</v>
      </c>
      <c r="CA53" s="2" t="s">
        <v>220</v>
      </c>
      <c r="CB53" s="3"/>
      <c r="CC53" s="2" t="s">
        <v>221</v>
      </c>
      <c r="CD53" s="2" t="s">
        <v>222</v>
      </c>
      <c r="CE53" s="2" t="s">
        <v>138</v>
      </c>
      <c r="CF53" s="2" t="s">
        <v>933</v>
      </c>
      <c r="CG53" s="8"/>
      <c r="CH53" s="3"/>
      <c r="CI53" s="2" t="s">
        <v>554</v>
      </c>
      <c r="CJ53" s="2" t="s">
        <v>474</v>
      </c>
      <c r="CK53" s="2" t="s">
        <v>337</v>
      </c>
      <c r="CL53" s="2" t="s">
        <v>138</v>
      </c>
      <c r="CM53" s="2" t="s">
        <v>138</v>
      </c>
      <c r="CN53" s="3"/>
      <c r="CO53" s="2" t="s">
        <v>282</v>
      </c>
      <c r="CP53" s="2" t="s">
        <v>439</v>
      </c>
      <c r="CQ53" s="2" t="s">
        <v>139</v>
      </c>
      <c r="CR53" s="2" t="s">
        <v>139</v>
      </c>
      <c r="CS53" s="2" t="s">
        <v>139</v>
      </c>
      <c r="CT53" s="2" t="s">
        <v>482</v>
      </c>
      <c r="CU53" s="2"/>
      <c r="CV53" s="2"/>
      <c r="CW53" s="2" t="s">
        <v>186</v>
      </c>
      <c r="CX53" s="2"/>
      <c r="CY53" s="2" t="s">
        <v>159</v>
      </c>
      <c r="CZ53" s="2"/>
      <c r="DA53" s="2"/>
      <c r="DB53" s="2"/>
      <c r="DC53" s="3"/>
      <c r="DD53" s="2" t="s">
        <v>160</v>
      </c>
      <c r="DE53" s="2" t="s">
        <v>572</v>
      </c>
      <c r="DF53" s="2" t="s">
        <v>249</v>
      </c>
      <c r="DG53" s="2" t="s">
        <v>950</v>
      </c>
      <c r="DH53" s="2"/>
      <c r="DI53" s="2" t="s">
        <v>951</v>
      </c>
      <c r="DJ53" s="2"/>
      <c r="DK53" s="2" t="s">
        <v>139</v>
      </c>
      <c r="DL53" s="3"/>
      <c r="DM53" s="2" t="s">
        <v>139</v>
      </c>
      <c r="DN53" s="2" t="s">
        <v>139</v>
      </c>
      <c r="DO53" s="3"/>
      <c r="DP53" s="3"/>
      <c r="DQ53" s="2" t="s">
        <v>139</v>
      </c>
      <c r="DR53" s="3"/>
      <c r="DS53" s="2" t="s">
        <v>138</v>
      </c>
      <c r="DT53" s="2" t="s">
        <v>139</v>
      </c>
      <c r="DU53" s="2" t="s">
        <v>139</v>
      </c>
      <c r="DV53" s="2" t="s">
        <v>139</v>
      </c>
      <c r="DW53" s="2" t="s">
        <v>139</v>
      </c>
      <c r="DX53" s="2" t="s">
        <v>139</v>
      </c>
      <c r="DY53" s="2" t="s">
        <v>139</v>
      </c>
      <c r="DZ53" s="2" t="s">
        <v>139</v>
      </c>
      <c r="EA53" s="2" t="s">
        <v>138</v>
      </c>
      <c r="EB53" s="3"/>
      <c r="EC53" s="2" t="s">
        <v>139</v>
      </c>
      <c r="ED53" s="2" t="s">
        <v>139</v>
      </c>
      <c r="EE53" s="2" t="s">
        <v>138</v>
      </c>
      <c r="EF53" s="2" t="s">
        <v>138</v>
      </c>
      <c r="EG53" s="2" t="s">
        <v>138</v>
      </c>
      <c r="EH53" s="2" t="s">
        <v>138</v>
      </c>
      <c r="EI53" s="2" t="s">
        <v>138</v>
      </c>
      <c r="EJ53" s="2" t="s">
        <v>138</v>
      </c>
      <c r="EK53" s="2" t="s">
        <v>138</v>
      </c>
      <c r="EL53" s="2" t="s">
        <v>138</v>
      </c>
      <c r="EM53" s="3"/>
      <c r="EN53" s="3"/>
      <c r="EO53" s="2" t="s">
        <v>139</v>
      </c>
      <c r="EP53" s="2" t="s">
        <v>139</v>
      </c>
      <c r="EQ53" s="2" t="s">
        <v>139</v>
      </c>
      <c r="ER53" s="2" t="s">
        <v>138</v>
      </c>
      <c r="ES53" s="2" t="s">
        <v>138</v>
      </c>
      <c r="ET53" s="2" t="s">
        <v>138</v>
      </c>
      <c r="EU53" s="2" t="s">
        <v>138</v>
      </c>
      <c r="EV53" s="2" t="s">
        <v>138</v>
      </c>
      <c r="EW53" s="2" t="s">
        <v>138</v>
      </c>
      <c r="EX53" s="2" t="s">
        <v>138</v>
      </c>
      <c r="EY53" s="2" t="s">
        <v>138</v>
      </c>
      <c r="EZ53" s="2" t="s">
        <v>163</v>
      </c>
      <c r="FA53" s="2" t="s">
        <v>138</v>
      </c>
      <c r="FB53" s="2" t="s">
        <v>228</v>
      </c>
      <c r="FC53" s="2" t="s">
        <v>971</v>
      </c>
      <c r="FD53" s="2"/>
      <c r="FE53" s="2"/>
      <c r="FF53" s="2"/>
      <c r="FG53" s="2"/>
      <c r="FH53" s="2" t="s">
        <v>139</v>
      </c>
      <c r="FI53" s="2" t="s">
        <v>304</v>
      </c>
      <c r="FJ53" s="2" t="s">
        <v>338</v>
      </c>
      <c r="FK53" s="2" t="s">
        <v>975</v>
      </c>
      <c r="FL53" s="2" t="s">
        <v>978</v>
      </c>
      <c r="FM53" s="2" t="s">
        <v>980</v>
      </c>
      <c r="FN53" s="2" t="s">
        <v>981</v>
      </c>
      <c r="FO53" s="2"/>
      <c r="FP53" s="2" t="s">
        <v>986</v>
      </c>
      <c r="FQ53" s="2" t="s">
        <v>990</v>
      </c>
      <c r="FR53" s="2"/>
      <c r="FS53" s="2"/>
      <c r="FT53" s="2" t="s">
        <v>138</v>
      </c>
      <c r="FU53" s="2" t="s">
        <v>165</v>
      </c>
      <c r="FV53" s="2" t="s">
        <v>996</v>
      </c>
      <c r="FW53" s="2"/>
      <c r="FX53" s="2" t="s">
        <v>994</v>
      </c>
      <c r="FY53" s="2" t="s">
        <v>627</v>
      </c>
      <c r="FZ53" s="2" t="s">
        <v>484</v>
      </c>
      <c r="GA53" s="2" t="s">
        <v>628</v>
      </c>
    </row>
    <row r="54" spans="1:183" ht="12.75" hidden="1" x14ac:dyDescent="0.2">
      <c r="A54" s="2">
        <v>51</v>
      </c>
      <c r="B54" s="2" t="s">
        <v>630</v>
      </c>
      <c r="C54" s="6" t="s">
        <v>875</v>
      </c>
      <c r="D54" s="2" t="s">
        <v>236</v>
      </c>
      <c r="E54" s="2" t="s">
        <v>260</v>
      </c>
      <c r="F54" s="2">
        <v>7</v>
      </c>
      <c r="G54" s="2" t="s">
        <v>877</v>
      </c>
      <c r="H54" s="2" t="s">
        <v>639</v>
      </c>
      <c r="I54" s="2" t="s">
        <v>548</v>
      </c>
      <c r="J54" s="2" t="s">
        <v>137</v>
      </c>
      <c r="K54" s="2"/>
      <c r="L54" s="2" t="s">
        <v>889</v>
      </c>
      <c r="M54" s="2"/>
      <c r="N54" s="2"/>
      <c r="O54" s="2"/>
      <c r="P54" s="2" t="s">
        <v>138</v>
      </c>
      <c r="Q54" s="3"/>
      <c r="R54" s="3"/>
      <c r="S54" s="2" t="s">
        <v>138</v>
      </c>
      <c r="T54" s="3" t="s">
        <v>901</v>
      </c>
      <c r="U54" s="2" t="s">
        <v>204</v>
      </c>
      <c r="V54" s="2" t="s">
        <v>551</v>
      </c>
      <c r="W54" s="2" t="s">
        <v>173</v>
      </c>
      <c r="X54" s="2" t="s">
        <v>138</v>
      </c>
      <c r="Y54" s="2" t="s">
        <v>139</v>
      </c>
      <c r="Z54" s="3"/>
      <c r="AA54" s="2" t="s">
        <v>266</v>
      </c>
      <c r="AB54" s="2" t="s">
        <v>208</v>
      </c>
      <c r="AC54" s="2" t="s">
        <v>240</v>
      </c>
      <c r="AD54" s="2" t="s">
        <v>209</v>
      </c>
      <c r="AE54" s="2" t="s">
        <v>406</v>
      </c>
      <c r="AF54" s="2" t="s">
        <v>291</v>
      </c>
      <c r="AG54" s="2"/>
      <c r="AH54" s="2" t="s">
        <v>281</v>
      </c>
      <c r="AI54" s="2"/>
      <c r="AJ54" s="2"/>
      <c r="AK54" s="2" t="s">
        <v>211</v>
      </c>
      <c r="AL54" s="2" t="s">
        <v>266</v>
      </c>
      <c r="AM54" s="2" t="s">
        <v>138</v>
      </c>
      <c r="AN54" s="9" t="s">
        <v>241</v>
      </c>
      <c r="AO54" s="2" t="s">
        <v>147</v>
      </c>
      <c r="AP54" s="2" t="s">
        <v>407</v>
      </c>
      <c r="AQ54" s="2" t="s">
        <v>911</v>
      </c>
      <c r="AR54" s="2" t="s">
        <v>913</v>
      </c>
      <c r="AS54" s="2" t="s">
        <v>916</v>
      </c>
      <c r="AT54" s="2" t="s">
        <v>918</v>
      </c>
      <c r="AU54" s="2"/>
      <c r="AV54" s="2" t="s">
        <v>215</v>
      </c>
      <c r="AW54" s="2" t="s">
        <v>215</v>
      </c>
      <c r="AX54" s="2" t="s">
        <v>175</v>
      </c>
      <c r="AY54" s="2" t="s">
        <v>175</v>
      </c>
      <c r="AZ54" s="2" t="s">
        <v>175</v>
      </c>
      <c r="BA54" s="3"/>
      <c r="BB54" s="3"/>
      <c r="BC54" s="2" t="s">
        <v>321</v>
      </c>
      <c r="BD54" s="2" t="s">
        <v>242</v>
      </c>
      <c r="BE54" s="2" t="s">
        <v>242</v>
      </c>
      <c r="BF54" s="2" t="s">
        <v>268</v>
      </c>
      <c r="BG54" s="2" t="s">
        <v>268</v>
      </c>
      <c r="BH54" s="3"/>
      <c r="BI54" s="3"/>
      <c r="BJ54" s="2" t="s">
        <v>139</v>
      </c>
      <c r="BK54" s="2" t="s">
        <v>149</v>
      </c>
      <c r="BL54" s="2" t="s">
        <v>709</v>
      </c>
      <c r="BM54" s="2" t="s">
        <v>744</v>
      </c>
      <c r="BN54" s="2" t="s">
        <v>244</v>
      </c>
      <c r="BO54" s="2" t="s">
        <v>396</v>
      </c>
      <c r="BP54" s="2" t="s">
        <v>926</v>
      </c>
      <c r="BQ54" s="2" t="s">
        <v>421</v>
      </c>
      <c r="BR54" s="2"/>
      <c r="BS54" s="2" t="s">
        <v>219</v>
      </c>
      <c r="BT54" s="2" t="s">
        <v>139</v>
      </c>
      <c r="BU54" s="2" t="s">
        <v>138</v>
      </c>
      <c r="BV54" s="3"/>
      <c r="BW54" s="2" t="s">
        <v>220</v>
      </c>
      <c r="BX54" s="2" t="s">
        <v>220</v>
      </c>
      <c r="BY54" s="2" t="s">
        <v>220</v>
      </c>
      <c r="BZ54" s="2" t="s">
        <v>220</v>
      </c>
      <c r="CA54" s="2" t="s">
        <v>220</v>
      </c>
      <c r="CB54" s="2" t="s">
        <v>220</v>
      </c>
      <c r="CC54" s="2" t="s">
        <v>221</v>
      </c>
      <c r="CD54" s="2" t="s">
        <v>222</v>
      </c>
      <c r="CE54" s="2" t="s">
        <v>138</v>
      </c>
      <c r="CF54" s="2" t="s">
        <v>438</v>
      </c>
      <c r="CG54" s="3"/>
      <c r="CH54" s="9" t="s">
        <v>632</v>
      </c>
      <c r="CI54" s="2" t="s">
        <v>554</v>
      </c>
      <c r="CJ54" s="2" t="s">
        <v>474</v>
      </c>
      <c r="CK54" s="2" t="s">
        <v>156</v>
      </c>
      <c r="CL54" s="2" t="s">
        <v>138</v>
      </c>
      <c r="CM54" s="2" t="s">
        <v>138</v>
      </c>
      <c r="CN54" s="3"/>
      <c r="CO54" s="3"/>
      <c r="CP54" s="2" t="s">
        <v>473</v>
      </c>
      <c r="CQ54" s="2" t="s">
        <v>139</v>
      </c>
      <c r="CR54" s="2" t="s">
        <v>139</v>
      </c>
      <c r="CS54" s="2" t="s">
        <v>139</v>
      </c>
      <c r="CT54" s="2" t="s">
        <v>633</v>
      </c>
      <c r="CU54" s="2"/>
      <c r="CV54" s="2"/>
      <c r="CW54" s="2" t="s">
        <v>186</v>
      </c>
      <c r="CX54" s="2" t="s">
        <v>940</v>
      </c>
      <c r="CY54" s="2"/>
      <c r="CZ54" s="2"/>
      <c r="DA54" s="2" t="s">
        <v>945</v>
      </c>
      <c r="DB54" s="2"/>
      <c r="DC54" s="2" t="s">
        <v>138</v>
      </c>
      <c r="DD54" s="2" t="s">
        <v>160</v>
      </c>
      <c r="DE54" s="2" t="s">
        <v>226</v>
      </c>
      <c r="DF54" s="2" t="s">
        <v>249</v>
      </c>
      <c r="DG54" s="2" t="s">
        <v>950</v>
      </c>
      <c r="DH54" s="2" t="s">
        <v>949</v>
      </c>
      <c r="DI54" s="2" t="s">
        <v>951</v>
      </c>
      <c r="DJ54" s="2" t="s">
        <v>958</v>
      </c>
      <c r="DK54" s="2" t="s">
        <v>139</v>
      </c>
      <c r="DL54" s="2" t="s">
        <v>139</v>
      </c>
      <c r="DM54" s="2" t="s">
        <v>139</v>
      </c>
      <c r="DN54" s="3"/>
      <c r="DO54" s="2" t="s">
        <v>139</v>
      </c>
      <c r="DP54" s="2" t="s">
        <v>139</v>
      </c>
      <c r="DQ54" s="2" t="s">
        <v>139</v>
      </c>
      <c r="DR54" s="3"/>
      <c r="DS54" s="2" t="s">
        <v>139</v>
      </c>
      <c r="DT54" s="2" t="s">
        <v>139</v>
      </c>
      <c r="DU54" s="2" t="s">
        <v>138</v>
      </c>
      <c r="DV54" s="2" t="s">
        <v>138</v>
      </c>
      <c r="DW54" s="2" t="s">
        <v>138</v>
      </c>
      <c r="DX54" s="2" t="s">
        <v>138</v>
      </c>
      <c r="DY54" s="2" t="s">
        <v>138</v>
      </c>
      <c r="DZ54" s="3"/>
      <c r="EA54" s="2" t="s">
        <v>138</v>
      </c>
      <c r="EB54" s="2" t="s">
        <v>138</v>
      </c>
      <c r="EC54" s="2" t="s">
        <v>139</v>
      </c>
      <c r="ED54" s="2" t="s">
        <v>139</v>
      </c>
      <c r="EE54" s="2" t="s">
        <v>138</v>
      </c>
      <c r="EF54" s="2" t="s">
        <v>138</v>
      </c>
      <c r="EG54" s="2" t="s">
        <v>138</v>
      </c>
      <c r="EH54" s="2" t="s">
        <v>138</v>
      </c>
      <c r="EI54" s="2" t="s">
        <v>138</v>
      </c>
      <c r="EJ54" s="2" t="s">
        <v>138</v>
      </c>
      <c r="EK54" s="2" t="s">
        <v>138</v>
      </c>
      <c r="EL54" s="2" t="s">
        <v>138</v>
      </c>
      <c r="EM54" s="3"/>
      <c r="EN54" s="3"/>
      <c r="EO54" s="2" t="s">
        <v>139</v>
      </c>
      <c r="EP54" s="2" t="s">
        <v>139</v>
      </c>
      <c r="EQ54" s="2" t="s">
        <v>139</v>
      </c>
      <c r="ER54" s="2" t="s">
        <v>138</v>
      </c>
      <c r="ES54" s="2" t="s">
        <v>138</v>
      </c>
      <c r="ET54" s="2" t="s">
        <v>138</v>
      </c>
      <c r="EU54" s="2" t="s">
        <v>138</v>
      </c>
      <c r="EV54" s="2" t="s">
        <v>138</v>
      </c>
      <c r="EW54" s="2" t="s">
        <v>138</v>
      </c>
      <c r="EX54" s="2" t="s">
        <v>138</v>
      </c>
      <c r="EY54" s="3"/>
      <c r="EZ54" s="2" t="s">
        <v>250</v>
      </c>
      <c r="FA54" s="2" t="s">
        <v>138</v>
      </c>
      <c r="FB54" s="2" t="s">
        <v>228</v>
      </c>
      <c r="FC54" s="2" t="s">
        <v>971</v>
      </c>
      <c r="FD54" s="2"/>
      <c r="FE54" s="2"/>
      <c r="FF54" s="2"/>
      <c r="FG54" s="2"/>
      <c r="FH54" s="2" t="s">
        <v>138</v>
      </c>
      <c r="FI54" s="3"/>
      <c r="FJ54" s="2" t="s">
        <v>284</v>
      </c>
      <c r="FK54" s="2" t="s">
        <v>975</v>
      </c>
      <c r="FL54" s="2" t="s">
        <v>978</v>
      </c>
      <c r="FM54" s="2" t="s">
        <v>980</v>
      </c>
      <c r="FN54" s="2" t="s">
        <v>981</v>
      </c>
      <c r="FO54" s="2"/>
      <c r="FP54" s="2" t="s">
        <v>986</v>
      </c>
      <c r="FQ54" s="2" t="s">
        <v>990</v>
      </c>
      <c r="FR54" s="2"/>
      <c r="FS54" s="2" t="s">
        <v>993</v>
      </c>
      <c r="FT54" s="2" t="s">
        <v>138</v>
      </c>
      <c r="FU54" s="2" t="s">
        <v>253</v>
      </c>
      <c r="FV54" s="2"/>
      <c r="FW54" s="2"/>
      <c r="FX54" s="2" t="s">
        <v>994</v>
      </c>
      <c r="FY54" s="2" t="s">
        <v>634</v>
      </c>
      <c r="FZ54" s="2" t="s">
        <v>635</v>
      </c>
      <c r="GA54" s="2" t="s">
        <v>636</v>
      </c>
    </row>
    <row r="55" spans="1:183" ht="12.75" hidden="1" x14ac:dyDescent="0.2">
      <c r="A55" s="2">
        <v>52</v>
      </c>
      <c r="B55" s="2" t="s">
        <v>638</v>
      </c>
      <c r="C55" s="6" t="s">
        <v>875</v>
      </c>
      <c r="D55" s="2" t="s">
        <v>183</v>
      </c>
      <c r="E55" s="2" t="s">
        <v>135</v>
      </c>
      <c r="F55" s="2">
        <v>30</v>
      </c>
      <c r="G55" s="2" t="s">
        <v>880</v>
      </c>
      <c r="H55" s="2" t="s">
        <v>639</v>
      </c>
      <c r="I55" s="2" t="s">
        <v>548</v>
      </c>
      <c r="J55" s="2" t="s">
        <v>172</v>
      </c>
      <c r="K55" s="2"/>
      <c r="L55" s="2" t="s">
        <v>889</v>
      </c>
      <c r="M55" s="2"/>
      <c r="N55" s="2" t="s">
        <v>887</v>
      </c>
      <c r="O55" s="2"/>
      <c r="P55" s="2" t="s">
        <v>138</v>
      </c>
      <c r="Q55" s="3"/>
      <c r="R55" s="2" t="s">
        <v>639</v>
      </c>
      <c r="S55" s="2" t="s">
        <v>138</v>
      </c>
      <c r="T55" s="3" t="s">
        <v>901</v>
      </c>
      <c r="U55" s="2" t="s">
        <v>204</v>
      </c>
      <c r="V55" s="2" t="s">
        <v>551</v>
      </c>
      <c r="W55" s="2" t="s">
        <v>173</v>
      </c>
      <c r="X55" s="2" t="s">
        <v>138</v>
      </c>
      <c r="Y55" s="2" t="s">
        <v>139</v>
      </c>
      <c r="Z55" s="3"/>
      <c r="AA55" s="2" t="s">
        <v>207</v>
      </c>
      <c r="AB55" s="2" t="s">
        <v>144</v>
      </c>
      <c r="AC55" s="2" t="s">
        <v>208</v>
      </c>
      <c r="AD55" s="2" t="s">
        <v>280</v>
      </c>
      <c r="AE55" s="2" t="s">
        <v>640</v>
      </c>
      <c r="AF55" s="2"/>
      <c r="AG55" s="2" t="s">
        <v>640</v>
      </c>
      <c r="AH55" s="2"/>
      <c r="AI55" s="2"/>
      <c r="AJ55" s="2"/>
      <c r="AK55" s="2" t="s">
        <v>211</v>
      </c>
      <c r="AL55" s="2" t="s">
        <v>207</v>
      </c>
      <c r="AM55" s="2" t="s">
        <v>138</v>
      </c>
      <c r="AN55" s="9" t="s">
        <v>626</v>
      </c>
      <c r="AO55" s="2" t="s">
        <v>147</v>
      </c>
      <c r="AP55" s="2" t="s">
        <v>407</v>
      </c>
      <c r="AQ55" s="2" t="s">
        <v>911</v>
      </c>
      <c r="AR55" s="2" t="s">
        <v>913</v>
      </c>
      <c r="AS55" s="2" t="s">
        <v>916</v>
      </c>
      <c r="AT55" s="2" t="s">
        <v>918</v>
      </c>
      <c r="AU55" s="2"/>
      <c r="AV55" s="2" t="s">
        <v>148</v>
      </c>
      <c r="AW55" s="2" t="s">
        <v>346</v>
      </c>
      <c r="AX55" s="2" t="s">
        <v>346</v>
      </c>
      <c r="AY55" s="2" t="s">
        <v>215</v>
      </c>
      <c r="AZ55" s="2" t="s">
        <v>215</v>
      </c>
      <c r="BA55" s="3"/>
      <c r="BB55" s="3"/>
      <c r="BC55" s="2" t="s">
        <v>435</v>
      </c>
      <c r="BD55" s="2" t="s">
        <v>321</v>
      </c>
      <c r="BE55" s="2" t="s">
        <v>216</v>
      </c>
      <c r="BF55" s="2" t="s">
        <v>216</v>
      </c>
      <c r="BG55" s="2" t="s">
        <v>216</v>
      </c>
      <c r="BH55" s="3"/>
      <c r="BI55" s="3"/>
      <c r="BJ55" s="2" t="s">
        <v>139</v>
      </c>
      <c r="BK55" s="2" t="s">
        <v>218</v>
      </c>
      <c r="BL55" s="2" t="s">
        <v>709</v>
      </c>
      <c r="BM55" s="2" t="s">
        <v>744</v>
      </c>
      <c r="BN55" s="2" t="s">
        <v>244</v>
      </c>
      <c r="BO55" s="2"/>
      <c r="BP55" s="2"/>
      <c r="BQ55" s="2"/>
      <c r="BR55" s="2"/>
      <c r="BS55" s="2" t="s">
        <v>244</v>
      </c>
      <c r="BT55" s="2" t="s">
        <v>138</v>
      </c>
      <c r="BU55" s="2" t="s">
        <v>139</v>
      </c>
      <c r="BV55" s="3"/>
      <c r="BW55" s="2" t="s">
        <v>220</v>
      </c>
      <c r="BX55" s="2" t="s">
        <v>220</v>
      </c>
      <c r="BY55" s="2" t="s">
        <v>220</v>
      </c>
      <c r="BZ55" s="2" t="s">
        <v>220</v>
      </c>
      <c r="CA55" s="2" t="s">
        <v>220</v>
      </c>
      <c r="CB55" s="3"/>
      <c r="CC55" s="2" t="s">
        <v>336</v>
      </c>
      <c r="CD55" s="2" t="s">
        <v>222</v>
      </c>
      <c r="CE55" s="2" t="s">
        <v>138</v>
      </c>
      <c r="CF55" s="2" t="s">
        <v>438</v>
      </c>
      <c r="CG55" s="3"/>
      <c r="CH55" s="3"/>
      <c r="CI55" s="2" t="s">
        <v>554</v>
      </c>
      <c r="CJ55" s="2" t="s">
        <v>474</v>
      </c>
      <c r="CK55" s="2" t="s">
        <v>337</v>
      </c>
      <c r="CL55" s="2" t="s">
        <v>138</v>
      </c>
      <c r="CM55" s="2" t="s">
        <v>138</v>
      </c>
      <c r="CN55" s="3"/>
      <c r="CO55" s="2" t="s">
        <v>282</v>
      </c>
      <c r="CP55" s="2" t="s">
        <v>554</v>
      </c>
      <c r="CQ55" s="2" t="s">
        <v>139</v>
      </c>
      <c r="CR55" s="2" t="s">
        <v>139</v>
      </c>
      <c r="CS55" s="2" t="s">
        <v>139</v>
      </c>
      <c r="CT55" s="2" t="s">
        <v>272</v>
      </c>
      <c r="CU55" s="2"/>
      <c r="CV55" s="2"/>
      <c r="CW55" s="2" t="s">
        <v>186</v>
      </c>
      <c r="CX55" s="2"/>
      <c r="CY55" s="2" t="s">
        <v>159</v>
      </c>
      <c r="CZ55" s="2"/>
      <c r="DA55" s="2" t="s">
        <v>945</v>
      </c>
      <c r="DB55" s="2"/>
      <c r="DC55" s="2" t="s">
        <v>139</v>
      </c>
      <c r="DD55" s="2" t="s">
        <v>160</v>
      </c>
      <c r="DE55" s="2" t="s">
        <v>572</v>
      </c>
      <c r="DF55" s="2" t="s">
        <v>249</v>
      </c>
      <c r="DG55" s="2" t="s">
        <v>950</v>
      </c>
      <c r="DH55" s="2"/>
      <c r="DI55" s="2" t="s">
        <v>951</v>
      </c>
      <c r="DJ55" s="2"/>
      <c r="DK55" s="2" t="s">
        <v>139</v>
      </c>
      <c r="DL55" s="3"/>
      <c r="DM55" s="2" t="s">
        <v>139</v>
      </c>
      <c r="DN55" s="2" t="s">
        <v>139</v>
      </c>
      <c r="DO55" s="3"/>
      <c r="DP55" s="3"/>
      <c r="DQ55" s="3"/>
      <c r="DR55" s="3"/>
      <c r="DS55" s="2" t="s">
        <v>139</v>
      </c>
      <c r="DT55" s="2" t="s">
        <v>139</v>
      </c>
      <c r="DU55" s="2" t="s">
        <v>138</v>
      </c>
      <c r="DV55" s="3"/>
      <c r="DW55" s="2" t="s">
        <v>139</v>
      </c>
      <c r="DX55" s="2" t="s">
        <v>139</v>
      </c>
      <c r="DY55" s="2" t="s">
        <v>139</v>
      </c>
      <c r="DZ55" s="2" t="s">
        <v>139</v>
      </c>
      <c r="EA55" s="2" t="s">
        <v>138</v>
      </c>
      <c r="EB55" s="3"/>
      <c r="EC55" s="2" t="s">
        <v>138</v>
      </c>
      <c r="ED55" s="2" t="s">
        <v>138</v>
      </c>
      <c r="EE55" s="2" t="s">
        <v>138</v>
      </c>
      <c r="EF55" s="2" t="s">
        <v>138</v>
      </c>
      <c r="EG55" s="2" t="s">
        <v>138</v>
      </c>
      <c r="EH55" s="2" t="s">
        <v>138</v>
      </c>
      <c r="EI55" s="2" t="s">
        <v>138</v>
      </c>
      <c r="EJ55" s="2" t="s">
        <v>138</v>
      </c>
      <c r="EK55" s="2" t="s">
        <v>138</v>
      </c>
      <c r="EL55" s="2" t="s">
        <v>138</v>
      </c>
      <c r="EM55" s="3"/>
      <c r="EN55" s="3"/>
      <c r="EO55" s="2" t="s">
        <v>139</v>
      </c>
      <c r="EP55" s="2" t="s">
        <v>138</v>
      </c>
      <c r="EQ55" s="2" t="s">
        <v>138</v>
      </c>
      <c r="ER55" s="2" t="s">
        <v>138</v>
      </c>
      <c r="ES55" s="2" t="s">
        <v>138</v>
      </c>
      <c r="ET55" s="2" t="s">
        <v>138</v>
      </c>
      <c r="EU55" s="2" t="s">
        <v>138</v>
      </c>
      <c r="EV55" s="2" t="s">
        <v>138</v>
      </c>
      <c r="EW55" s="2" t="s">
        <v>138</v>
      </c>
      <c r="EX55" s="2" t="s">
        <v>138</v>
      </c>
      <c r="EY55" s="2" t="s">
        <v>138</v>
      </c>
      <c r="EZ55" s="2" t="s">
        <v>163</v>
      </c>
      <c r="FA55" s="2" t="s">
        <v>138</v>
      </c>
      <c r="FB55" s="2" t="s">
        <v>228</v>
      </c>
      <c r="FC55" s="2" t="s">
        <v>971</v>
      </c>
      <c r="FD55" s="2"/>
      <c r="FE55" s="2"/>
      <c r="FF55" s="2"/>
      <c r="FG55" s="2"/>
      <c r="FH55" s="2" t="s">
        <v>138</v>
      </c>
      <c r="FI55" s="3"/>
      <c r="FJ55" s="2" t="s">
        <v>610</v>
      </c>
      <c r="FK55" s="2" t="s">
        <v>975</v>
      </c>
      <c r="FL55" s="2" t="s">
        <v>978</v>
      </c>
      <c r="FM55" s="2" t="s">
        <v>980</v>
      </c>
      <c r="FN55" s="2" t="s">
        <v>981</v>
      </c>
      <c r="FO55" s="2"/>
      <c r="FP55" s="2" t="s">
        <v>986</v>
      </c>
      <c r="FQ55" s="2"/>
      <c r="FR55" s="2"/>
      <c r="FS55" s="2"/>
      <c r="FT55" s="2" t="s">
        <v>138</v>
      </c>
      <c r="FU55" s="2" t="s">
        <v>165</v>
      </c>
      <c r="FV55" s="2" t="s">
        <v>996</v>
      </c>
      <c r="FW55" s="2"/>
      <c r="FX55" s="2" t="s">
        <v>994</v>
      </c>
      <c r="FY55" s="2" t="s">
        <v>641</v>
      </c>
      <c r="FZ55" s="2" t="s">
        <v>642</v>
      </c>
      <c r="GA55" s="2" t="s">
        <v>643</v>
      </c>
    </row>
    <row r="56" spans="1:183" ht="12.75" hidden="1" x14ac:dyDescent="0.2">
      <c r="A56" s="2">
        <v>53</v>
      </c>
      <c r="B56" s="2" t="s">
        <v>645</v>
      </c>
      <c r="C56" s="6" t="s">
        <v>876</v>
      </c>
      <c r="D56" s="2" t="s">
        <v>236</v>
      </c>
      <c r="E56" s="2" t="s">
        <v>260</v>
      </c>
      <c r="F56" s="2">
        <v>7</v>
      </c>
      <c r="G56" s="2" t="s">
        <v>877</v>
      </c>
      <c r="H56" s="2" t="s">
        <v>639</v>
      </c>
      <c r="I56" s="2" t="s">
        <v>548</v>
      </c>
      <c r="J56" s="2" t="s">
        <v>137</v>
      </c>
      <c r="K56" s="2"/>
      <c r="L56" s="2" t="s">
        <v>889</v>
      </c>
      <c r="M56" s="2"/>
      <c r="N56" s="2"/>
      <c r="O56" s="2"/>
      <c r="P56" s="2" t="s">
        <v>138</v>
      </c>
      <c r="Q56" s="3"/>
      <c r="R56" s="3"/>
      <c r="S56" s="2" t="s">
        <v>138</v>
      </c>
      <c r="T56" s="3" t="s">
        <v>901</v>
      </c>
      <c r="U56" s="2" t="s">
        <v>204</v>
      </c>
      <c r="V56" s="2" t="s">
        <v>551</v>
      </c>
      <c r="W56" s="2" t="s">
        <v>173</v>
      </c>
      <c r="X56" s="3"/>
      <c r="Y56" s="2" t="s">
        <v>138</v>
      </c>
      <c r="Z56" s="3"/>
      <c r="AA56" s="2" t="s">
        <v>143</v>
      </c>
      <c r="AB56" s="2" t="s">
        <v>240</v>
      </c>
      <c r="AC56" s="2" t="s">
        <v>240</v>
      </c>
      <c r="AD56" s="2" t="s">
        <v>209</v>
      </c>
      <c r="AE56" s="2" t="s">
        <v>345</v>
      </c>
      <c r="AF56" s="2" t="s">
        <v>291</v>
      </c>
      <c r="AG56" s="2" t="s">
        <v>640</v>
      </c>
      <c r="AH56" s="2" t="s">
        <v>281</v>
      </c>
      <c r="AI56" s="2"/>
      <c r="AJ56" s="2"/>
      <c r="AK56" s="2" t="s">
        <v>211</v>
      </c>
      <c r="AL56" s="2" t="s">
        <v>266</v>
      </c>
      <c r="AM56" s="2" t="s">
        <v>138</v>
      </c>
      <c r="AN56" s="9" t="s">
        <v>626</v>
      </c>
      <c r="AO56" s="2" t="s">
        <v>147</v>
      </c>
      <c r="AP56" s="2" t="s">
        <v>407</v>
      </c>
      <c r="AQ56" s="2" t="s">
        <v>911</v>
      </c>
      <c r="AR56" s="2" t="s">
        <v>913</v>
      </c>
      <c r="AS56" s="2" t="s">
        <v>916</v>
      </c>
      <c r="AT56" s="2" t="s">
        <v>918</v>
      </c>
      <c r="AU56" s="2"/>
      <c r="AV56" s="2" t="s">
        <v>215</v>
      </c>
      <c r="AW56" s="2" t="s">
        <v>214</v>
      </c>
      <c r="AX56" s="2" t="s">
        <v>175</v>
      </c>
      <c r="AY56" s="2" t="s">
        <v>214</v>
      </c>
      <c r="AZ56" s="2" t="s">
        <v>175</v>
      </c>
      <c r="BA56" s="3"/>
      <c r="BB56" s="3"/>
      <c r="BC56" s="2" t="s">
        <v>268</v>
      </c>
      <c r="BD56" s="2" t="s">
        <v>216</v>
      </c>
      <c r="BE56" s="2" t="s">
        <v>216</v>
      </c>
      <c r="BF56" s="2" t="s">
        <v>268</v>
      </c>
      <c r="BG56" s="2" t="s">
        <v>242</v>
      </c>
      <c r="BH56" s="3"/>
      <c r="BI56" s="3"/>
      <c r="BJ56" s="2" t="s">
        <v>139</v>
      </c>
      <c r="BK56" s="2" t="s">
        <v>149</v>
      </c>
      <c r="BL56" s="2" t="s">
        <v>709</v>
      </c>
      <c r="BM56" s="2" t="s">
        <v>744</v>
      </c>
      <c r="BN56" s="2" t="s">
        <v>244</v>
      </c>
      <c r="BO56" s="2" t="s">
        <v>396</v>
      </c>
      <c r="BP56" s="2" t="s">
        <v>926</v>
      </c>
      <c r="BQ56" s="2" t="s">
        <v>421</v>
      </c>
      <c r="BR56" s="2"/>
      <c r="BS56" s="2" t="s">
        <v>219</v>
      </c>
      <c r="BT56" s="2" t="s">
        <v>139</v>
      </c>
      <c r="BU56" s="2" t="s">
        <v>138</v>
      </c>
      <c r="BV56" s="3"/>
      <c r="BW56" s="2" t="s">
        <v>347</v>
      </c>
      <c r="BX56" s="2" t="s">
        <v>220</v>
      </c>
      <c r="BY56" s="2" t="s">
        <v>220</v>
      </c>
      <c r="BZ56" s="2" t="s">
        <v>220</v>
      </c>
      <c r="CA56" s="2" t="s">
        <v>220</v>
      </c>
      <c r="CB56" s="3"/>
      <c r="CC56" s="2" t="s">
        <v>323</v>
      </c>
      <c r="CD56" s="2" t="s">
        <v>246</v>
      </c>
      <c r="CE56" s="2" t="s">
        <v>138</v>
      </c>
      <c r="CF56" s="2" t="s">
        <v>153</v>
      </c>
      <c r="CG56" s="3"/>
      <c r="CH56" s="9" t="s">
        <v>325</v>
      </c>
      <c r="CI56" s="2" t="s">
        <v>473</v>
      </c>
      <c r="CJ56" s="2" t="s">
        <v>647</v>
      </c>
      <c r="CK56" s="2" t="s">
        <v>337</v>
      </c>
      <c r="CL56" s="2" t="s">
        <v>139</v>
      </c>
      <c r="CM56" s="2" t="s">
        <v>139</v>
      </c>
      <c r="CN56" s="2" t="s">
        <v>157</v>
      </c>
      <c r="CO56" s="2" t="s">
        <v>363</v>
      </c>
      <c r="CP56" s="2" t="s">
        <v>439</v>
      </c>
      <c r="CQ56" s="2" t="s">
        <v>139</v>
      </c>
      <c r="CR56" s="2" t="s">
        <v>139</v>
      </c>
      <c r="CS56" s="2" t="s">
        <v>139</v>
      </c>
      <c r="CT56" s="2" t="s">
        <v>633</v>
      </c>
      <c r="CU56" s="2"/>
      <c r="CV56" s="2"/>
      <c r="CW56" s="2" t="s">
        <v>186</v>
      </c>
      <c r="CX56" s="2" t="s">
        <v>940</v>
      </c>
      <c r="CY56" s="2"/>
      <c r="CZ56" s="2"/>
      <c r="DA56" s="2" t="s">
        <v>945</v>
      </c>
      <c r="DB56" s="2"/>
      <c r="DC56" s="2" t="s">
        <v>139</v>
      </c>
      <c r="DD56" s="2" t="s">
        <v>160</v>
      </c>
      <c r="DE56" s="2" t="s">
        <v>226</v>
      </c>
      <c r="DF56" s="2" t="s">
        <v>249</v>
      </c>
      <c r="DG56" s="2" t="s">
        <v>950</v>
      </c>
      <c r="DH56" s="2" t="s">
        <v>949</v>
      </c>
      <c r="DI56" s="2" t="s">
        <v>951</v>
      </c>
      <c r="DJ56" s="2" t="s">
        <v>958</v>
      </c>
      <c r="DK56" s="2" t="s">
        <v>139</v>
      </c>
      <c r="DL56" s="2" t="s">
        <v>139</v>
      </c>
      <c r="DM56" s="3"/>
      <c r="DN56" s="2" t="s">
        <v>139</v>
      </c>
      <c r="DO56" s="2" t="s">
        <v>139</v>
      </c>
      <c r="DP56" s="2" t="s">
        <v>139</v>
      </c>
      <c r="DQ56" s="3"/>
      <c r="DR56" s="3"/>
      <c r="DS56" s="2" t="s">
        <v>139</v>
      </c>
      <c r="DT56" s="2" t="s">
        <v>139</v>
      </c>
      <c r="DU56" s="2" t="s">
        <v>138</v>
      </c>
      <c r="DV56" s="2" t="s">
        <v>138</v>
      </c>
      <c r="DW56" s="2" t="s">
        <v>139</v>
      </c>
      <c r="DX56" s="2" t="s">
        <v>139</v>
      </c>
      <c r="DY56" s="2" t="s">
        <v>139</v>
      </c>
      <c r="DZ56" s="3"/>
      <c r="EA56" s="2" t="s">
        <v>138</v>
      </c>
      <c r="EB56" s="2" t="s">
        <v>138</v>
      </c>
      <c r="EC56" s="2" t="s">
        <v>139</v>
      </c>
      <c r="ED56" s="2" t="s">
        <v>139</v>
      </c>
      <c r="EE56" s="2" t="s">
        <v>138</v>
      </c>
      <c r="EF56" s="2" t="s">
        <v>138</v>
      </c>
      <c r="EG56" s="2" t="s">
        <v>138</v>
      </c>
      <c r="EH56" s="2" t="s">
        <v>138</v>
      </c>
      <c r="EI56" s="2" t="s">
        <v>138</v>
      </c>
      <c r="EJ56" s="2" t="s">
        <v>139</v>
      </c>
      <c r="EK56" s="2" t="s">
        <v>139</v>
      </c>
      <c r="EL56" s="3"/>
      <c r="EM56" s="3"/>
      <c r="EN56" s="3"/>
      <c r="EO56" s="2" t="s">
        <v>139</v>
      </c>
      <c r="EP56" s="2" t="s">
        <v>139</v>
      </c>
      <c r="EQ56" s="2" t="s">
        <v>139</v>
      </c>
      <c r="ER56" s="2" t="s">
        <v>138</v>
      </c>
      <c r="ES56" s="2" t="s">
        <v>138</v>
      </c>
      <c r="ET56" s="2" t="s">
        <v>138</v>
      </c>
      <c r="EU56" s="2" t="s">
        <v>138</v>
      </c>
      <c r="EV56" s="2" t="s">
        <v>139</v>
      </c>
      <c r="EW56" s="2" t="s">
        <v>139</v>
      </c>
      <c r="EX56" s="2" t="s">
        <v>139</v>
      </c>
      <c r="EY56" s="3"/>
      <c r="EZ56" s="2" t="s">
        <v>250</v>
      </c>
      <c r="FA56" s="2" t="s">
        <v>138</v>
      </c>
      <c r="FB56" s="2" t="s">
        <v>228</v>
      </c>
      <c r="FC56" s="2" t="s">
        <v>971</v>
      </c>
      <c r="FD56" s="2"/>
      <c r="FE56" s="2"/>
      <c r="FF56" s="2"/>
      <c r="FG56" s="2"/>
      <c r="FH56" s="2" t="s">
        <v>138</v>
      </c>
      <c r="FI56" s="3"/>
      <c r="FJ56" s="2" t="s">
        <v>648</v>
      </c>
      <c r="FK56" s="2" t="s">
        <v>975</v>
      </c>
      <c r="FL56" s="2" t="s">
        <v>978</v>
      </c>
      <c r="FM56" s="2" t="s">
        <v>980</v>
      </c>
      <c r="FN56" s="2" t="s">
        <v>981</v>
      </c>
      <c r="FO56" s="2"/>
      <c r="FP56" s="2"/>
      <c r="FQ56" s="2" t="s">
        <v>990</v>
      </c>
      <c r="FR56" s="2"/>
      <c r="FS56" s="2" t="s">
        <v>993</v>
      </c>
      <c r="FT56" s="2" t="s">
        <v>138</v>
      </c>
      <c r="FU56" s="2" t="s">
        <v>253</v>
      </c>
      <c r="FV56" s="2"/>
      <c r="FW56" s="2"/>
      <c r="FX56" s="2" t="s">
        <v>994</v>
      </c>
      <c r="FY56" s="2" t="s">
        <v>649</v>
      </c>
      <c r="FZ56" s="2" t="s">
        <v>650</v>
      </c>
      <c r="GA56" s="2" t="s">
        <v>651</v>
      </c>
    </row>
    <row r="57" spans="1:183" ht="12.75" hidden="1" x14ac:dyDescent="0.2">
      <c r="A57" s="2">
        <v>54</v>
      </c>
      <c r="B57" s="2" t="s">
        <v>653</v>
      </c>
      <c r="C57" s="6" t="s">
        <v>876</v>
      </c>
      <c r="D57" s="2" t="s">
        <v>236</v>
      </c>
      <c r="E57" s="2" t="s">
        <v>260</v>
      </c>
      <c r="F57" s="2">
        <v>16</v>
      </c>
      <c r="G57" s="2" t="s">
        <v>878</v>
      </c>
      <c r="H57" s="2" t="s">
        <v>201</v>
      </c>
      <c r="I57" s="2" t="s">
        <v>885</v>
      </c>
      <c r="J57" s="2" t="s">
        <v>433</v>
      </c>
      <c r="K57" s="2" t="s">
        <v>886</v>
      </c>
      <c r="L57" s="2" t="s">
        <v>889</v>
      </c>
      <c r="M57" s="2"/>
      <c r="N57" s="2" t="s">
        <v>887</v>
      </c>
      <c r="O57" s="2"/>
      <c r="P57" s="2" t="s">
        <v>138</v>
      </c>
      <c r="Q57" s="3"/>
      <c r="R57" s="2" t="s">
        <v>896</v>
      </c>
      <c r="S57" s="2" t="s">
        <v>138</v>
      </c>
      <c r="T57" s="3" t="s">
        <v>901</v>
      </c>
      <c r="U57" s="2" t="s">
        <v>238</v>
      </c>
      <c r="V57" s="2" t="s">
        <v>205</v>
      </c>
      <c r="W57" s="2" t="s">
        <v>173</v>
      </c>
      <c r="X57" s="2" t="s">
        <v>140</v>
      </c>
      <c r="Y57" s="2" t="s">
        <v>139</v>
      </c>
      <c r="Z57" s="2" t="s">
        <v>394</v>
      </c>
      <c r="AA57" s="2" t="s">
        <v>207</v>
      </c>
      <c r="AB57" s="2" t="s">
        <v>279</v>
      </c>
      <c r="AC57" s="2" t="s">
        <v>279</v>
      </c>
      <c r="AD57" s="2" t="s">
        <v>209</v>
      </c>
      <c r="AE57" s="2" t="s">
        <v>291</v>
      </c>
      <c r="AF57" s="2" t="s">
        <v>291</v>
      </c>
      <c r="AG57" s="2"/>
      <c r="AH57" s="2"/>
      <c r="AI57" s="2"/>
      <c r="AJ57" s="2"/>
      <c r="AK57" s="2" t="s">
        <v>211</v>
      </c>
      <c r="AL57" s="2" t="s">
        <v>207</v>
      </c>
      <c r="AM57" s="2" t="s">
        <v>138</v>
      </c>
      <c r="AN57" s="3"/>
      <c r="AO57" s="2" t="s">
        <v>617</v>
      </c>
      <c r="AP57" s="2" t="s">
        <v>407</v>
      </c>
      <c r="AQ57" s="2" t="s">
        <v>911</v>
      </c>
      <c r="AR57" s="2" t="s">
        <v>913</v>
      </c>
      <c r="AS57" s="2" t="s">
        <v>916</v>
      </c>
      <c r="AT57" s="2"/>
      <c r="AU57" s="2"/>
      <c r="AV57" s="2" t="s">
        <v>346</v>
      </c>
      <c r="AW57" s="2" t="s">
        <v>215</v>
      </c>
      <c r="AX57" s="2" t="s">
        <v>214</v>
      </c>
      <c r="AY57" s="2" t="s">
        <v>214</v>
      </c>
      <c r="AZ57" s="3"/>
      <c r="BA57" s="3"/>
      <c r="BB57" s="3"/>
      <c r="BC57" s="2" t="s">
        <v>268</v>
      </c>
      <c r="BD57" s="2" t="s">
        <v>268</v>
      </c>
      <c r="BE57" s="2" t="s">
        <v>268</v>
      </c>
      <c r="BF57" s="2" t="s">
        <v>268</v>
      </c>
      <c r="BG57" s="3"/>
      <c r="BH57" s="3"/>
      <c r="BI57" s="3"/>
      <c r="BJ57" s="2" t="s">
        <v>138</v>
      </c>
      <c r="BK57" s="9" t="s">
        <v>396</v>
      </c>
      <c r="BL57" s="2"/>
      <c r="BM57" s="2"/>
      <c r="BN57" s="2"/>
      <c r="BO57" s="2" t="s">
        <v>396</v>
      </c>
      <c r="BP57" s="2"/>
      <c r="BQ57" s="2"/>
      <c r="BR57" s="2"/>
      <c r="BS57" s="2" t="s">
        <v>396</v>
      </c>
      <c r="BT57" s="3"/>
      <c r="BU57" s="2" t="s">
        <v>139</v>
      </c>
      <c r="BV57" s="3"/>
      <c r="BW57" s="2" t="s">
        <v>220</v>
      </c>
      <c r="BX57" s="2" t="s">
        <v>220</v>
      </c>
      <c r="BY57" s="2" t="s">
        <v>220</v>
      </c>
      <c r="BZ57" s="2" t="s">
        <v>220</v>
      </c>
      <c r="CA57" s="3"/>
      <c r="CB57" s="3"/>
      <c r="CC57" s="2" t="s">
        <v>323</v>
      </c>
      <c r="CD57" s="2" t="s">
        <v>222</v>
      </c>
      <c r="CE57" s="2" t="s">
        <v>138</v>
      </c>
      <c r="CF57" s="2" t="s">
        <v>153</v>
      </c>
      <c r="CG57" s="3"/>
      <c r="CH57" s="3"/>
      <c r="CI57" s="2" t="s">
        <v>439</v>
      </c>
      <c r="CJ57" s="2" t="s">
        <v>223</v>
      </c>
      <c r="CK57" s="2" t="s">
        <v>337</v>
      </c>
      <c r="CL57" s="2" t="s">
        <v>139</v>
      </c>
      <c r="CM57" s="2" t="s">
        <v>139</v>
      </c>
      <c r="CN57" s="2" t="s">
        <v>157</v>
      </c>
      <c r="CO57" s="2" t="s">
        <v>282</v>
      </c>
      <c r="CP57" s="2" t="s">
        <v>154</v>
      </c>
      <c r="CQ57" s="2" t="s">
        <v>138</v>
      </c>
      <c r="CR57" s="2" t="s">
        <v>138</v>
      </c>
      <c r="CS57" s="2" t="s">
        <v>138</v>
      </c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2" t="s">
        <v>302</v>
      </c>
      <c r="DE57" s="2" t="s">
        <v>249</v>
      </c>
      <c r="DF57" s="2" t="s">
        <v>249</v>
      </c>
      <c r="DG57" s="2"/>
      <c r="DH57" s="2"/>
      <c r="DI57" s="2"/>
      <c r="DJ57" s="2"/>
      <c r="DK57" s="2" t="s">
        <v>139</v>
      </c>
      <c r="DL57" s="3"/>
      <c r="DM57" s="2" t="s">
        <v>139</v>
      </c>
      <c r="DN57" s="2" t="s">
        <v>139</v>
      </c>
      <c r="DO57" s="3"/>
      <c r="DP57" s="2" t="s">
        <v>139</v>
      </c>
      <c r="DQ57" s="2" t="s">
        <v>139</v>
      </c>
      <c r="DR57" s="3"/>
      <c r="DS57" s="2" t="s">
        <v>138</v>
      </c>
      <c r="DT57" s="2" t="s">
        <v>138</v>
      </c>
      <c r="DU57" s="2" t="s">
        <v>138</v>
      </c>
      <c r="DV57" s="2" t="s">
        <v>138</v>
      </c>
      <c r="DW57" s="2" t="s">
        <v>138</v>
      </c>
      <c r="DX57" s="2" t="s">
        <v>138</v>
      </c>
      <c r="DY57" s="2" t="s">
        <v>138</v>
      </c>
      <c r="DZ57" s="2" t="s">
        <v>138</v>
      </c>
      <c r="EA57" s="2" t="s">
        <v>138</v>
      </c>
      <c r="EB57" s="2" t="s">
        <v>138</v>
      </c>
      <c r="EC57" s="2" t="s">
        <v>139</v>
      </c>
      <c r="ED57" s="2" t="s">
        <v>139</v>
      </c>
      <c r="EE57" s="2" t="s">
        <v>139</v>
      </c>
      <c r="EF57" s="2" t="s">
        <v>139</v>
      </c>
      <c r="EG57" s="2" t="s">
        <v>139</v>
      </c>
      <c r="EH57" s="2" t="s">
        <v>139</v>
      </c>
      <c r="EI57" s="2" t="s">
        <v>139</v>
      </c>
      <c r="EJ57" s="2" t="s">
        <v>139</v>
      </c>
      <c r="EK57" s="3"/>
      <c r="EL57" s="2" t="s">
        <v>138</v>
      </c>
      <c r="EM57" s="3"/>
      <c r="EN57" s="3"/>
      <c r="EO57" s="2" t="s">
        <v>139</v>
      </c>
      <c r="EP57" s="2" t="s">
        <v>139</v>
      </c>
      <c r="EQ57" s="2" t="s">
        <v>139</v>
      </c>
      <c r="ER57" s="2" t="s">
        <v>139</v>
      </c>
      <c r="ES57" s="2" t="s">
        <v>139</v>
      </c>
      <c r="ET57" s="2" t="s">
        <v>139</v>
      </c>
      <c r="EU57" s="2" t="s">
        <v>139</v>
      </c>
      <c r="EV57" s="2" t="s">
        <v>139</v>
      </c>
      <c r="EW57" s="2" t="s">
        <v>139</v>
      </c>
      <c r="EX57" s="2" t="s">
        <v>138</v>
      </c>
      <c r="EY57" s="2" t="s">
        <v>138</v>
      </c>
      <c r="EZ57" s="2" t="s">
        <v>365</v>
      </c>
      <c r="FA57" s="2" t="s">
        <v>138</v>
      </c>
      <c r="FB57" s="2" t="s">
        <v>620</v>
      </c>
      <c r="FC57" s="2"/>
      <c r="FD57" s="2"/>
      <c r="FE57" s="2"/>
      <c r="FF57" s="2" t="s">
        <v>620</v>
      </c>
      <c r="FG57" s="2"/>
      <c r="FH57" s="2" t="s">
        <v>138</v>
      </c>
      <c r="FI57" s="3"/>
      <c r="FJ57" s="2" t="s">
        <v>284</v>
      </c>
      <c r="FK57" s="2" t="s">
        <v>975</v>
      </c>
      <c r="FL57" s="2" t="s">
        <v>978</v>
      </c>
      <c r="FM57" s="2" t="s">
        <v>980</v>
      </c>
      <c r="FN57" s="2" t="s">
        <v>981</v>
      </c>
      <c r="FO57" s="2"/>
      <c r="FP57" s="2" t="s">
        <v>986</v>
      </c>
      <c r="FQ57" s="2" t="s">
        <v>990</v>
      </c>
      <c r="FR57" s="2"/>
      <c r="FS57" s="2" t="s">
        <v>993</v>
      </c>
      <c r="FT57" s="2" t="s">
        <v>138</v>
      </c>
      <c r="FU57" s="2" t="s">
        <v>253</v>
      </c>
      <c r="FV57" s="2"/>
      <c r="FW57" s="2"/>
      <c r="FX57" s="2" t="s">
        <v>994</v>
      </c>
      <c r="FY57" s="2" t="s">
        <v>402</v>
      </c>
      <c r="FZ57" s="2" t="s">
        <v>655</v>
      </c>
      <c r="GA57" s="2" t="s">
        <v>656</v>
      </c>
    </row>
    <row r="58" spans="1:183" ht="12.75" hidden="1" x14ac:dyDescent="0.2">
      <c r="A58" s="2">
        <v>55</v>
      </c>
      <c r="B58" s="2" t="s">
        <v>658</v>
      </c>
      <c r="C58" s="6" t="s">
        <v>875</v>
      </c>
      <c r="D58" s="2" t="s">
        <v>183</v>
      </c>
      <c r="E58" s="2" t="s">
        <v>135</v>
      </c>
      <c r="F58" s="2">
        <v>25</v>
      </c>
      <c r="G58" s="2" t="s">
        <v>880</v>
      </c>
      <c r="H58" s="2" t="s">
        <v>639</v>
      </c>
      <c r="I58" s="2" t="s">
        <v>548</v>
      </c>
      <c r="J58" s="2" t="s">
        <v>172</v>
      </c>
      <c r="K58" s="2"/>
      <c r="L58" s="2" t="s">
        <v>889</v>
      </c>
      <c r="M58" s="2"/>
      <c r="N58" s="2" t="s">
        <v>887</v>
      </c>
      <c r="O58" s="2"/>
      <c r="P58" s="2" t="s">
        <v>139</v>
      </c>
      <c r="Q58" s="8"/>
      <c r="R58" s="3"/>
      <c r="S58" s="2" t="s">
        <v>138</v>
      </c>
      <c r="T58" s="3" t="s">
        <v>901</v>
      </c>
      <c r="U58" s="2" t="s">
        <v>204</v>
      </c>
      <c r="V58" s="2" t="s">
        <v>551</v>
      </c>
      <c r="W58" s="2" t="s">
        <v>173</v>
      </c>
      <c r="X58" s="2" t="s">
        <v>138</v>
      </c>
      <c r="Y58" s="2" t="s">
        <v>139</v>
      </c>
      <c r="Z58" s="3"/>
      <c r="AA58" s="2" t="s">
        <v>266</v>
      </c>
      <c r="AB58" s="2" t="s">
        <v>240</v>
      </c>
      <c r="AC58" s="2" t="s">
        <v>240</v>
      </c>
      <c r="AD58" s="2" t="s">
        <v>280</v>
      </c>
      <c r="AE58" s="2" t="s">
        <v>210</v>
      </c>
      <c r="AF58" s="2" t="s">
        <v>291</v>
      </c>
      <c r="AG58" s="2" t="s">
        <v>640</v>
      </c>
      <c r="AH58" s="2"/>
      <c r="AI58" s="2"/>
      <c r="AJ58" s="2"/>
      <c r="AK58" s="2" t="s">
        <v>184</v>
      </c>
      <c r="AL58" s="2" t="s">
        <v>207</v>
      </c>
      <c r="AM58" s="2" t="s">
        <v>138</v>
      </c>
      <c r="AN58" s="3"/>
      <c r="AO58" s="2" t="s">
        <v>147</v>
      </c>
      <c r="AP58" s="2" t="s">
        <v>407</v>
      </c>
      <c r="AQ58" s="2" t="s">
        <v>911</v>
      </c>
      <c r="AR58" s="2" t="s">
        <v>913</v>
      </c>
      <c r="AS58" s="2" t="s">
        <v>916</v>
      </c>
      <c r="AT58" s="2" t="s">
        <v>918</v>
      </c>
      <c r="AU58" s="2"/>
      <c r="AV58" s="2" t="s">
        <v>148</v>
      </c>
      <c r="AW58" s="2" t="s">
        <v>214</v>
      </c>
      <c r="AX58" s="2" t="s">
        <v>215</v>
      </c>
      <c r="AY58" s="2" t="s">
        <v>214</v>
      </c>
      <c r="AZ58" s="2" t="s">
        <v>214</v>
      </c>
      <c r="BA58" s="3"/>
      <c r="BB58" s="3"/>
      <c r="BC58" s="2" t="s">
        <v>435</v>
      </c>
      <c r="BD58" s="2" t="s">
        <v>217</v>
      </c>
      <c r="BE58" s="2" t="s">
        <v>321</v>
      </c>
      <c r="BF58" s="2" t="s">
        <v>216</v>
      </c>
      <c r="BG58" s="2" t="s">
        <v>216</v>
      </c>
      <c r="BH58" s="3"/>
      <c r="BI58" s="3"/>
      <c r="BJ58" s="2" t="s">
        <v>139</v>
      </c>
      <c r="BK58" s="2" t="s">
        <v>218</v>
      </c>
      <c r="BL58" s="2" t="s">
        <v>709</v>
      </c>
      <c r="BM58" s="2" t="s">
        <v>744</v>
      </c>
      <c r="BN58" s="2" t="s">
        <v>244</v>
      </c>
      <c r="BO58" s="2"/>
      <c r="BP58" s="2"/>
      <c r="BQ58" s="2"/>
      <c r="BR58" s="2"/>
      <c r="BS58" s="2" t="s">
        <v>219</v>
      </c>
      <c r="BT58" s="2" t="s">
        <v>138</v>
      </c>
      <c r="BU58" s="2" t="s">
        <v>139</v>
      </c>
      <c r="BV58" s="3"/>
      <c r="BW58" s="2" t="s">
        <v>220</v>
      </c>
      <c r="BX58" s="2" t="s">
        <v>220</v>
      </c>
      <c r="BY58" s="2" t="s">
        <v>220</v>
      </c>
      <c r="BZ58" s="2" t="s">
        <v>220</v>
      </c>
      <c r="CA58" s="2" t="s">
        <v>220</v>
      </c>
      <c r="CB58" s="3"/>
      <c r="CC58" s="2" t="s">
        <v>323</v>
      </c>
      <c r="CD58" s="2" t="s">
        <v>246</v>
      </c>
      <c r="CE58" s="2" t="s">
        <v>138</v>
      </c>
      <c r="CF58" s="2" t="s">
        <v>933</v>
      </c>
      <c r="CG58" s="2" t="s">
        <v>553</v>
      </c>
      <c r="CH58" s="3"/>
      <c r="CI58" s="2" t="s">
        <v>554</v>
      </c>
      <c r="CJ58" s="2" t="s">
        <v>474</v>
      </c>
      <c r="CK58" s="2" t="s">
        <v>337</v>
      </c>
      <c r="CL58" s="2" t="s">
        <v>138</v>
      </c>
      <c r="CM58" s="2" t="s">
        <v>138</v>
      </c>
      <c r="CN58" s="3"/>
      <c r="CO58" s="2" t="s">
        <v>158</v>
      </c>
      <c r="CP58" s="2" t="s">
        <v>554</v>
      </c>
      <c r="CQ58" s="2" t="s">
        <v>139</v>
      </c>
      <c r="CR58" s="2" t="s">
        <v>139</v>
      </c>
      <c r="CS58" s="2" t="s">
        <v>139</v>
      </c>
      <c r="CT58" s="2" t="s">
        <v>659</v>
      </c>
      <c r="CU58" s="2"/>
      <c r="CV58" s="2"/>
      <c r="CW58" s="2" t="s">
        <v>186</v>
      </c>
      <c r="CX58" s="2"/>
      <c r="CY58" s="2"/>
      <c r="CZ58" s="2"/>
      <c r="DA58" s="2"/>
      <c r="DB58" s="2" t="s">
        <v>948</v>
      </c>
      <c r="DC58" s="2" t="s">
        <v>139</v>
      </c>
      <c r="DD58" s="2" t="s">
        <v>302</v>
      </c>
      <c r="DE58" s="2" t="s">
        <v>572</v>
      </c>
      <c r="DF58" s="2" t="s">
        <v>249</v>
      </c>
      <c r="DG58" s="2" t="s">
        <v>950</v>
      </c>
      <c r="DH58" s="2"/>
      <c r="DI58" s="2" t="s">
        <v>951</v>
      </c>
      <c r="DJ58" s="2"/>
      <c r="DK58" s="2" t="s">
        <v>139</v>
      </c>
      <c r="DL58" s="3"/>
      <c r="DM58" s="2" t="s">
        <v>139</v>
      </c>
      <c r="DN58" s="2" t="s">
        <v>139</v>
      </c>
      <c r="DO58" s="3"/>
      <c r="DP58" s="3"/>
      <c r="DQ58" s="3"/>
      <c r="DR58" s="3"/>
      <c r="DS58" s="2" t="s">
        <v>139</v>
      </c>
      <c r="DT58" s="2" t="s">
        <v>139</v>
      </c>
      <c r="DU58" s="2" t="s">
        <v>139</v>
      </c>
      <c r="DV58" s="2" t="s">
        <v>139</v>
      </c>
      <c r="DW58" s="2" t="s">
        <v>139</v>
      </c>
      <c r="DX58" s="2" t="s">
        <v>139</v>
      </c>
      <c r="DY58" s="2" t="s">
        <v>139</v>
      </c>
      <c r="DZ58" s="2" t="s">
        <v>139</v>
      </c>
      <c r="EA58" s="2" t="s">
        <v>138</v>
      </c>
      <c r="EB58" s="2" t="s">
        <v>138</v>
      </c>
      <c r="EC58" s="2" t="s">
        <v>138</v>
      </c>
      <c r="ED58" s="2" t="s">
        <v>138</v>
      </c>
      <c r="EE58" s="2" t="s">
        <v>138</v>
      </c>
      <c r="EF58" s="2" t="s">
        <v>138</v>
      </c>
      <c r="EG58" s="2" t="s">
        <v>138</v>
      </c>
      <c r="EH58" s="2" t="s">
        <v>138</v>
      </c>
      <c r="EI58" s="2" t="s">
        <v>138</v>
      </c>
      <c r="EJ58" s="2" t="s">
        <v>138</v>
      </c>
      <c r="EK58" s="2" t="s">
        <v>138</v>
      </c>
      <c r="EL58" s="2" t="s">
        <v>138</v>
      </c>
      <c r="EM58" s="3"/>
      <c r="EN58" s="3"/>
      <c r="EO58" s="2" t="s">
        <v>139</v>
      </c>
      <c r="EP58" s="2" t="s">
        <v>138</v>
      </c>
      <c r="EQ58" s="2" t="s">
        <v>138</v>
      </c>
      <c r="ER58" s="2" t="s">
        <v>138</v>
      </c>
      <c r="ES58" s="2" t="s">
        <v>138</v>
      </c>
      <c r="ET58" s="2" t="s">
        <v>138</v>
      </c>
      <c r="EU58" s="2" t="s">
        <v>138</v>
      </c>
      <c r="EV58" s="2" t="s">
        <v>138</v>
      </c>
      <c r="EW58" s="2" t="s">
        <v>138</v>
      </c>
      <c r="EX58" s="2" t="s">
        <v>138</v>
      </c>
      <c r="EY58" s="2" t="s">
        <v>138</v>
      </c>
      <c r="EZ58" s="2" t="s">
        <v>163</v>
      </c>
      <c r="FA58" s="2" t="s">
        <v>138</v>
      </c>
      <c r="FB58" s="2" t="s">
        <v>228</v>
      </c>
      <c r="FC58" s="2" t="s">
        <v>971</v>
      </c>
      <c r="FD58" s="2"/>
      <c r="FE58" s="2"/>
      <c r="FF58" s="2"/>
      <c r="FG58" s="2"/>
      <c r="FH58" s="2" t="s">
        <v>139</v>
      </c>
      <c r="FI58" s="2" t="s">
        <v>366</v>
      </c>
      <c r="FJ58" s="2" t="s">
        <v>660</v>
      </c>
      <c r="FK58" s="2" t="s">
        <v>975</v>
      </c>
      <c r="FL58" s="2" t="s">
        <v>978</v>
      </c>
      <c r="FM58" s="2" t="s">
        <v>980</v>
      </c>
      <c r="FN58" s="2"/>
      <c r="FO58" s="2"/>
      <c r="FP58" s="2" t="s">
        <v>986</v>
      </c>
      <c r="FQ58" s="2"/>
      <c r="FR58" s="2"/>
      <c r="FS58" s="2"/>
      <c r="FT58" s="2" t="s">
        <v>138</v>
      </c>
      <c r="FU58" s="2" t="s">
        <v>165</v>
      </c>
      <c r="FV58" s="2" t="s">
        <v>996</v>
      </c>
      <c r="FW58" s="2"/>
      <c r="FX58" s="2" t="s">
        <v>994</v>
      </c>
      <c r="FY58" s="2" t="s">
        <v>661</v>
      </c>
      <c r="FZ58" s="2" t="s">
        <v>662</v>
      </c>
      <c r="GA58" s="2" t="s">
        <v>663</v>
      </c>
    </row>
    <row r="59" spans="1:183" ht="12.75" hidden="1" x14ac:dyDescent="0.2">
      <c r="A59" s="2">
        <v>56</v>
      </c>
      <c r="B59" s="2" t="s">
        <v>665</v>
      </c>
      <c r="C59" s="6" t="s">
        <v>875</v>
      </c>
      <c r="D59" s="2" t="s">
        <v>236</v>
      </c>
      <c r="E59" s="2" t="s">
        <v>260</v>
      </c>
      <c r="F59" s="2">
        <v>7</v>
      </c>
      <c r="G59" s="2" t="s">
        <v>877</v>
      </c>
      <c r="H59" s="2" t="s">
        <v>639</v>
      </c>
      <c r="I59" s="2" t="s">
        <v>548</v>
      </c>
      <c r="J59" s="2" t="s">
        <v>137</v>
      </c>
      <c r="K59" s="2"/>
      <c r="L59" s="2" t="s">
        <v>889</v>
      </c>
      <c r="M59" s="2"/>
      <c r="N59" s="2"/>
      <c r="O59" s="2"/>
      <c r="P59" s="2" t="s">
        <v>138</v>
      </c>
      <c r="Q59" s="3"/>
      <c r="R59" s="3"/>
      <c r="S59" s="2" t="s">
        <v>138</v>
      </c>
      <c r="T59" s="3" t="s">
        <v>901</v>
      </c>
      <c r="U59" s="2" t="s">
        <v>204</v>
      </c>
      <c r="V59" s="2" t="s">
        <v>551</v>
      </c>
      <c r="W59" s="2" t="s">
        <v>173</v>
      </c>
      <c r="X59" s="3"/>
      <c r="Y59" s="2" t="s">
        <v>139</v>
      </c>
      <c r="Z59" s="3"/>
      <c r="AA59" s="2" t="s">
        <v>143</v>
      </c>
      <c r="AB59" s="2" t="s">
        <v>208</v>
      </c>
      <c r="AC59" s="2" t="s">
        <v>240</v>
      </c>
      <c r="AD59" s="2" t="s">
        <v>209</v>
      </c>
      <c r="AE59" s="2" t="s">
        <v>406</v>
      </c>
      <c r="AF59" s="2" t="s">
        <v>291</v>
      </c>
      <c r="AG59" s="2"/>
      <c r="AH59" s="2" t="s">
        <v>281</v>
      </c>
      <c r="AI59" s="2"/>
      <c r="AJ59" s="2"/>
      <c r="AK59" s="2" t="s">
        <v>211</v>
      </c>
      <c r="AL59" s="2" t="s">
        <v>143</v>
      </c>
      <c r="AM59" s="2" t="s">
        <v>138</v>
      </c>
      <c r="AN59" s="9" t="s">
        <v>241</v>
      </c>
      <c r="AO59" s="2" t="s">
        <v>147</v>
      </c>
      <c r="AP59" s="2" t="s">
        <v>407</v>
      </c>
      <c r="AQ59" s="2" t="s">
        <v>911</v>
      </c>
      <c r="AR59" s="2" t="s">
        <v>913</v>
      </c>
      <c r="AS59" s="2" t="s">
        <v>916</v>
      </c>
      <c r="AT59" s="2" t="s">
        <v>918</v>
      </c>
      <c r="AU59" s="2"/>
      <c r="AV59" s="2" t="s">
        <v>215</v>
      </c>
      <c r="AW59" s="2" t="s">
        <v>214</v>
      </c>
      <c r="AX59" s="2" t="s">
        <v>175</v>
      </c>
      <c r="AY59" s="2" t="s">
        <v>346</v>
      </c>
      <c r="AZ59" s="2" t="s">
        <v>175</v>
      </c>
      <c r="BA59" s="3"/>
      <c r="BB59" s="3"/>
      <c r="BC59" s="2" t="s">
        <v>216</v>
      </c>
      <c r="BD59" s="2" t="s">
        <v>268</v>
      </c>
      <c r="BE59" s="2" t="s">
        <v>321</v>
      </c>
      <c r="BF59" s="2" t="s">
        <v>321</v>
      </c>
      <c r="BG59" s="2" t="s">
        <v>217</v>
      </c>
      <c r="BH59" s="3"/>
      <c r="BI59" s="3"/>
      <c r="BJ59" s="2" t="s">
        <v>139</v>
      </c>
      <c r="BK59" s="2" t="s">
        <v>149</v>
      </c>
      <c r="BL59" s="2" t="s">
        <v>709</v>
      </c>
      <c r="BM59" s="2" t="s">
        <v>744</v>
      </c>
      <c r="BN59" s="2" t="s">
        <v>244</v>
      </c>
      <c r="BO59" s="2" t="s">
        <v>396</v>
      </c>
      <c r="BP59" s="2" t="s">
        <v>926</v>
      </c>
      <c r="BQ59" s="2" t="s">
        <v>421</v>
      </c>
      <c r="BR59" s="2"/>
      <c r="BS59" s="2" t="s">
        <v>421</v>
      </c>
      <c r="BT59" s="2" t="s">
        <v>139</v>
      </c>
      <c r="BU59" s="2" t="s">
        <v>138</v>
      </c>
      <c r="BV59" s="3"/>
      <c r="BW59" s="2" t="s">
        <v>220</v>
      </c>
      <c r="BX59" s="2" t="s">
        <v>220</v>
      </c>
      <c r="BY59" s="2" t="s">
        <v>220</v>
      </c>
      <c r="BZ59" s="2" t="s">
        <v>220</v>
      </c>
      <c r="CA59" s="2" t="s">
        <v>220</v>
      </c>
      <c r="CB59" s="3"/>
      <c r="CC59" s="2" t="s">
        <v>323</v>
      </c>
      <c r="CD59" s="2" t="s">
        <v>222</v>
      </c>
      <c r="CE59" s="2" t="s">
        <v>138</v>
      </c>
      <c r="CF59" s="2" t="s">
        <v>438</v>
      </c>
      <c r="CG59" s="3"/>
      <c r="CH59" s="9" t="s">
        <v>325</v>
      </c>
      <c r="CI59" s="2" t="s">
        <v>554</v>
      </c>
      <c r="CJ59" s="2" t="s">
        <v>647</v>
      </c>
      <c r="CK59" s="2" t="s">
        <v>337</v>
      </c>
      <c r="CL59" s="2" t="s">
        <v>139</v>
      </c>
      <c r="CM59" s="2" t="s">
        <v>139</v>
      </c>
      <c r="CN59" s="2" t="s">
        <v>157</v>
      </c>
      <c r="CO59" s="2" t="s">
        <v>363</v>
      </c>
      <c r="CP59" s="2" t="s">
        <v>554</v>
      </c>
      <c r="CQ59" s="2" t="s">
        <v>138</v>
      </c>
      <c r="CR59" s="2" t="s">
        <v>138</v>
      </c>
      <c r="CS59" s="2" t="s">
        <v>138</v>
      </c>
      <c r="CT59" s="2" t="s">
        <v>186</v>
      </c>
      <c r="CU59" s="2"/>
      <c r="CV59" s="2"/>
      <c r="CW59" s="2" t="s">
        <v>186</v>
      </c>
      <c r="CX59" s="2"/>
      <c r="CY59" s="2"/>
      <c r="CZ59" s="2"/>
      <c r="DA59" s="2"/>
      <c r="DB59" s="2"/>
      <c r="DC59" s="2" t="s">
        <v>138</v>
      </c>
      <c r="DD59" s="2" t="s">
        <v>302</v>
      </c>
      <c r="DE59" s="2" t="s">
        <v>666</v>
      </c>
      <c r="DF59" s="2" t="s">
        <v>249</v>
      </c>
      <c r="DG59" s="2" t="s">
        <v>950</v>
      </c>
      <c r="DH59" s="2" t="s">
        <v>949</v>
      </c>
      <c r="DI59" s="2" t="s">
        <v>951</v>
      </c>
      <c r="DJ59" s="2"/>
      <c r="DK59" s="2" t="s">
        <v>139</v>
      </c>
      <c r="DL59" s="2" t="s">
        <v>139</v>
      </c>
      <c r="DM59" s="3"/>
      <c r="DN59" s="2" t="s">
        <v>139</v>
      </c>
      <c r="DO59" s="3"/>
      <c r="DP59" s="3"/>
      <c r="DQ59" s="3"/>
      <c r="DR59" s="3"/>
      <c r="DS59" s="2" t="s">
        <v>139</v>
      </c>
      <c r="DT59" s="2" t="s">
        <v>139</v>
      </c>
      <c r="DU59" s="2" t="s">
        <v>138</v>
      </c>
      <c r="DV59" s="2" t="s">
        <v>138</v>
      </c>
      <c r="DW59" s="2" t="s">
        <v>138</v>
      </c>
      <c r="DX59" s="2" t="s">
        <v>138</v>
      </c>
      <c r="DY59" s="2" t="s">
        <v>138</v>
      </c>
      <c r="DZ59" s="3"/>
      <c r="EA59" s="2" t="s">
        <v>138</v>
      </c>
      <c r="EB59" s="2" t="s">
        <v>138</v>
      </c>
      <c r="EC59" s="2" t="s">
        <v>139</v>
      </c>
      <c r="ED59" s="2" t="s">
        <v>139</v>
      </c>
      <c r="EE59" s="2" t="s">
        <v>138</v>
      </c>
      <c r="EF59" s="2" t="s">
        <v>138</v>
      </c>
      <c r="EG59" s="2" t="s">
        <v>138</v>
      </c>
      <c r="EH59" s="2" t="s">
        <v>138</v>
      </c>
      <c r="EI59" s="2" t="s">
        <v>138</v>
      </c>
      <c r="EJ59" s="2" t="s">
        <v>138</v>
      </c>
      <c r="EK59" s="2" t="s">
        <v>138</v>
      </c>
      <c r="EL59" s="2" t="s">
        <v>138</v>
      </c>
      <c r="EM59" s="3"/>
      <c r="EN59" s="3"/>
      <c r="EO59" s="2" t="s">
        <v>139</v>
      </c>
      <c r="EP59" s="2" t="s">
        <v>139</v>
      </c>
      <c r="EQ59" s="2" t="s">
        <v>139</v>
      </c>
      <c r="ER59" s="2" t="s">
        <v>138</v>
      </c>
      <c r="ES59" s="2" t="s">
        <v>138</v>
      </c>
      <c r="ET59" s="2" t="s">
        <v>138</v>
      </c>
      <c r="EU59" s="2" t="s">
        <v>138</v>
      </c>
      <c r="EV59" s="2" t="s">
        <v>138</v>
      </c>
      <c r="EW59" s="2" t="s">
        <v>138</v>
      </c>
      <c r="EX59" s="2" t="s">
        <v>138</v>
      </c>
      <c r="EY59" s="3"/>
      <c r="EZ59" s="2" t="s">
        <v>250</v>
      </c>
      <c r="FA59" s="3"/>
      <c r="FB59" s="3"/>
      <c r="FC59" s="3"/>
      <c r="FD59" s="3"/>
      <c r="FE59" s="3"/>
      <c r="FF59" s="3"/>
      <c r="FG59" s="3"/>
      <c r="FH59" s="2" t="s">
        <v>138</v>
      </c>
      <c r="FI59" s="3"/>
      <c r="FJ59" s="2" t="s">
        <v>284</v>
      </c>
      <c r="FK59" s="2" t="s">
        <v>975</v>
      </c>
      <c r="FL59" s="2" t="s">
        <v>978</v>
      </c>
      <c r="FM59" s="2" t="s">
        <v>980</v>
      </c>
      <c r="FN59" s="2" t="s">
        <v>981</v>
      </c>
      <c r="FO59" s="2"/>
      <c r="FP59" s="2" t="s">
        <v>986</v>
      </c>
      <c r="FQ59" s="2" t="s">
        <v>990</v>
      </c>
      <c r="FR59" s="2"/>
      <c r="FS59" s="2" t="s">
        <v>993</v>
      </c>
      <c r="FT59" s="2" t="s">
        <v>138</v>
      </c>
      <c r="FU59" s="2" t="s">
        <v>253</v>
      </c>
      <c r="FV59" s="2"/>
      <c r="FW59" s="2"/>
      <c r="FX59" s="2" t="s">
        <v>994</v>
      </c>
      <c r="FY59" s="2" t="s">
        <v>667</v>
      </c>
      <c r="FZ59" s="2" t="s">
        <v>668</v>
      </c>
      <c r="GA59" s="2" t="s">
        <v>669</v>
      </c>
    </row>
    <row r="60" spans="1:183" ht="12.75" hidden="1" x14ac:dyDescent="0.2">
      <c r="A60" s="2">
        <v>57</v>
      </c>
      <c r="B60" s="2" t="s">
        <v>671</v>
      </c>
      <c r="C60" s="6" t="s">
        <v>876</v>
      </c>
      <c r="D60" s="2" t="s">
        <v>134</v>
      </c>
      <c r="E60" s="2" t="s">
        <v>135</v>
      </c>
      <c r="F60" s="2">
        <v>15</v>
      </c>
      <c r="G60" s="2" t="s">
        <v>878</v>
      </c>
      <c r="H60" s="2" t="s">
        <v>201</v>
      </c>
      <c r="I60" s="2" t="s">
        <v>884</v>
      </c>
      <c r="J60" s="2" t="s">
        <v>673</v>
      </c>
      <c r="K60" s="2" t="s">
        <v>886</v>
      </c>
      <c r="L60" s="2"/>
      <c r="M60" s="2"/>
      <c r="N60" s="2" t="s">
        <v>887</v>
      </c>
      <c r="O60" s="2"/>
      <c r="P60" s="2" t="s">
        <v>138</v>
      </c>
      <c r="Q60" s="3"/>
      <c r="R60" s="2" t="s">
        <v>896</v>
      </c>
      <c r="S60" s="2" t="s">
        <v>138</v>
      </c>
      <c r="T60" s="3" t="s">
        <v>901</v>
      </c>
      <c r="U60" s="2" t="s">
        <v>204</v>
      </c>
      <c r="V60" s="2" t="s">
        <v>205</v>
      </c>
      <c r="W60" s="2" t="s">
        <v>173</v>
      </c>
      <c r="X60" s="2" t="s">
        <v>140</v>
      </c>
      <c r="Y60" s="2" t="s">
        <v>139</v>
      </c>
      <c r="Z60" s="2" t="s">
        <v>394</v>
      </c>
      <c r="AA60" s="2" t="s">
        <v>266</v>
      </c>
      <c r="AB60" s="2" t="s">
        <v>208</v>
      </c>
      <c r="AC60" s="2" t="s">
        <v>208</v>
      </c>
      <c r="AD60" s="2" t="s">
        <v>209</v>
      </c>
      <c r="AE60" s="2" t="s">
        <v>291</v>
      </c>
      <c r="AF60" s="2" t="s">
        <v>291</v>
      </c>
      <c r="AG60" s="2"/>
      <c r="AH60" s="2"/>
      <c r="AI60" s="2"/>
      <c r="AJ60" s="2"/>
      <c r="AK60" s="2" t="s">
        <v>211</v>
      </c>
      <c r="AL60" s="2" t="s">
        <v>266</v>
      </c>
      <c r="AM60" s="2" t="s">
        <v>138</v>
      </c>
      <c r="AN60" s="3"/>
      <c r="AO60" s="2" t="s">
        <v>617</v>
      </c>
      <c r="AP60" s="2" t="s">
        <v>407</v>
      </c>
      <c r="AQ60" s="2" t="s">
        <v>911</v>
      </c>
      <c r="AR60" s="2" t="s">
        <v>913</v>
      </c>
      <c r="AS60" s="2" t="s">
        <v>916</v>
      </c>
      <c r="AT60" s="2"/>
      <c r="AU60" s="2"/>
      <c r="AV60" s="2" t="s">
        <v>215</v>
      </c>
      <c r="AW60" s="2" t="s">
        <v>346</v>
      </c>
      <c r="AX60" s="3"/>
      <c r="AY60" s="2" t="s">
        <v>214</v>
      </c>
      <c r="AZ60" s="3"/>
      <c r="BA60" s="3"/>
      <c r="BB60" s="3"/>
      <c r="BC60" s="2" t="s">
        <v>216</v>
      </c>
      <c r="BD60" s="2" t="s">
        <v>268</v>
      </c>
      <c r="BE60" s="2" t="s">
        <v>242</v>
      </c>
      <c r="BF60" s="2" t="s">
        <v>216</v>
      </c>
      <c r="BG60" s="3"/>
      <c r="BH60" s="3"/>
      <c r="BI60" s="3"/>
      <c r="BJ60" s="2" t="s">
        <v>138</v>
      </c>
      <c r="BK60" s="9" t="s">
        <v>396</v>
      </c>
      <c r="BL60" s="2"/>
      <c r="BM60" s="2"/>
      <c r="BN60" s="2"/>
      <c r="BO60" s="2" t="s">
        <v>396</v>
      </c>
      <c r="BP60" s="2"/>
      <c r="BQ60" s="2"/>
      <c r="BR60" s="2"/>
      <c r="BS60" s="2" t="s">
        <v>396</v>
      </c>
      <c r="BT60" s="3"/>
      <c r="BU60" s="2" t="s">
        <v>139</v>
      </c>
      <c r="BV60" s="3"/>
      <c r="BW60" s="2" t="s">
        <v>220</v>
      </c>
      <c r="BX60" s="2" t="s">
        <v>347</v>
      </c>
      <c r="BY60" s="2" t="s">
        <v>347</v>
      </c>
      <c r="BZ60" s="3"/>
      <c r="CA60" s="3"/>
      <c r="CB60" s="3"/>
      <c r="CC60" s="2" t="s">
        <v>336</v>
      </c>
      <c r="CD60" s="2" t="s">
        <v>222</v>
      </c>
      <c r="CE60" s="2" t="s">
        <v>139</v>
      </c>
      <c r="CF60" s="2" t="s">
        <v>153</v>
      </c>
      <c r="CG60" s="3"/>
      <c r="CH60" s="3"/>
      <c r="CI60" s="2" t="s">
        <v>439</v>
      </c>
      <c r="CJ60" s="2" t="s">
        <v>223</v>
      </c>
      <c r="CK60" s="2" t="s">
        <v>337</v>
      </c>
      <c r="CL60" s="2" t="s">
        <v>139</v>
      </c>
      <c r="CM60" s="2" t="s">
        <v>139</v>
      </c>
      <c r="CN60" s="2" t="s">
        <v>157</v>
      </c>
      <c r="CO60" s="2" t="s">
        <v>271</v>
      </c>
      <c r="CP60" s="2" t="s">
        <v>154</v>
      </c>
      <c r="CQ60" s="3"/>
      <c r="CR60" s="2" t="s">
        <v>139</v>
      </c>
      <c r="CS60" s="2" t="s">
        <v>139</v>
      </c>
      <c r="CT60" s="2" t="s">
        <v>186</v>
      </c>
      <c r="CU60" s="2"/>
      <c r="CV60" s="2"/>
      <c r="CW60" s="2" t="s">
        <v>186</v>
      </c>
      <c r="CX60" s="2"/>
      <c r="CY60" s="2"/>
      <c r="CZ60" s="2"/>
      <c r="DA60" s="2"/>
      <c r="DB60" s="2"/>
      <c r="DC60" s="2" t="s">
        <v>139</v>
      </c>
      <c r="DD60" s="2" t="s">
        <v>349</v>
      </c>
      <c r="DE60" s="2" t="s">
        <v>283</v>
      </c>
      <c r="DF60" s="2" t="s">
        <v>249</v>
      </c>
      <c r="DG60" s="2"/>
      <c r="DH60" s="2"/>
      <c r="DI60" s="2" t="s">
        <v>951</v>
      </c>
      <c r="DJ60" s="2"/>
      <c r="DK60" s="2" t="s">
        <v>139</v>
      </c>
      <c r="DL60" s="3"/>
      <c r="DM60" s="2" t="s">
        <v>139</v>
      </c>
      <c r="DN60" s="2" t="s">
        <v>139</v>
      </c>
      <c r="DO60" s="2" t="s">
        <v>139</v>
      </c>
      <c r="DP60" s="2" t="s">
        <v>139</v>
      </c>
      <c r="DQ60" s="2" t="s">
        <v>139</v>
      </c>
      <c r="DR60" s="3"/>
      <c r="DS60" s="2" t="s">
        <v>139</v>
      </c>
      <c r="DT60" s="2" t="s">
        <v>139</v>
      </c>
      <c r="DU60" s="2" t="s">
        <v>139</v>
      </c>
      <c r="DV60" s="2" t="s">
        <v>139</v>
      </c>
      <c r="DW60" s="2" t="s">
        <v>139</v>
      </c>
      <c r="DX60" s="2" t="s">
        <v>138</v>
      </c>
      <c r="DY60" s="2" t="s">
        <v>138</v>
      </c>
      <c r="DZ60" s="2" t="s">
        <v>138</v>
      </c>
      <c r="EA60" s="2" t="s">
        <v>138</v>
      </c>
      <c r="EB60" s="2" t="s">
        <v>138</v>
      </c>
      <c r="EC60" s="2" t="s">
        <v>139</v>
      </c>
      <c r="ED60" s="2" t="s">
        <v>139</v>
      </c>
      <c r="EE60" s="2" t="s">
        <v>139</v>
      </c>
      <c r="EF60" s="2" t="s">
        <v>138</v>
      </c>
      <c r="EG60" s="2" t="s">
        <v>139</v>
      </c>
      <c r="EH60" s="2" t="s">
        <v>138</v>
      </c>
      <c r="EI60" s="2" t="s">
        <v>138</v>
      </c>
      <c r="EJ60" s="2" t="s">
        <v>139</v>
      </c>
      <c r="EK60" s="2" t="s">
        <v>138</v>
      </c>
      <c r="EL60" s="2" t="s">
        <v>138</v>
      </c>
      <c r="EM60" s="3"/>
      <c r="EN60" s="3"/>
      <c r="EO60" s="2" t="s">
        <v>139</v>
      </c>
      <c r="EP60" s="2" t="s">
        <v>139</v>
      </c>
      <c r="EQ60" s="2" t="s">
        <v>139</v>
      </c>
      <c r="ER60" s="2" t="s">
        <v>139</v>
      </c>
      <c r="ES60" s="2" t="s">
        <v>138</v>
      </c>
      <c r="ET60" s="2" t="s">
        <v>139</v>
      </c>
      <c r="EU60" s="2" t="s">
        <v>138</v>
      </c>
      <c r="EV60" s="2" t="s">
        <v>138</v>
      </c>
      <c r="EW60" s="2" t="s">
        <v>139</v>
      </c>
      <c r="EX60" s="2" t="s">
        <v>138</v>
      </c>
      <c r="EY60" s="2" t="s">
        <v>138</v>
      </c>
      <c r="EZ60" s="3"/>
      <c r="FA60" s="2" t="s">
        <v>139</v>
      </c>
      <c r="FB60" s="2" t="s">
        <v>620</v>
      </c>
      <c r="FC60" s="2"/>
      <c r="FD60" s="2"/>
      <c r="FE60" s="2"/>
      <c r="FF60" s="2" t="s">
        <v>620</v>
      </c>
      <c r="FG60" s="2"/>
      <c r="FH60" s="2" t="s">
        <v>138</v>
      </c>
      <c r="FI60" s="3"/>
      <c r="FJ60" s="2" t="s">
        <v>674</v>
      </c>
      <c r="FK60" s="2"/>
      <c r="FL60" s="2" t="s">
        <v>978</v>
      </c>
      <c r="FM60" s="2" t="s">
        <v>980</v>
      </c>
      <c r="FN60" s="2" t="s">
        <v>981</v>
      </c>
      <c r="FO60" s="2" t="s">
        <v>984</v>
      </c>
      <c r="FP60" s="2" t="s">
        <v>986</v>
      </c>
      <c r="FQ60" s="2"/>
      <c r="FR60" s="2"/>
      <c r="FS60" s="2"/>
      <c r="FT60" s="2" t="s">
        <v>138</v>
      </c>
      <c r="FU60" s="2" t="s">
        <v>253</v>
      </c>
      <c r="FV60" s="2"/>
      <c r="FW60" s="2"/>
      <c r="FX60" s="2" t="s">
        <v>994</v>
      </c>
      <c r="FY60" s="2" t="s">
        <v>675</v>
      </c>
      <c r="FZ60" s="2" t="s">
        <v>676</v>
      </c>
      <c r="GA60" s="2" t="s">
        <v>677</v>
      </c>
    </row>
    <row r="61" spans="1:183" ht="12.75" hidden="1" x14ac:dyDescent="0.2">
      <c r="A61" s="2">
        <v>58</v>
      </c>
      <c r="B61" s="2" t="s">
        <v>679</v>
      </c>
      <c r="C61" s="6" t="s">
        <v>875</v>
      </c>
      <c r="D61" s="2" t="s">
        <v>183</v>
      </c>
      <c r="E61" s="2" t="s">
        <v>135</v>
      </c>
      <c r="F61" s="2">
        <v>23</v>
      </c>
      <c r="G61" s="2" t="s">
        <v>879</v>
      </c>
      <c r="H61" s="2" t="s">
        <v>681</v>
      </c>
      <c r="I61" s="2" t="s">
        <v>548</v>
      </c>
      <c r="J61" s="2" t="s">
        <v>137</v>
      </c>
      <c r="K61" s="2"/>
      <c r="L61" s="2" t="s">
        <v>889</v>
      </c>
      <c r="M61" s="2"/>
      <c r="N61" s="2"/>
      <c r="O61" s="2"/>
      <c r="P61" s="2" t="s">
        <v>138</v>
      </c>
      <c r="Q61" s="3"/>
      <c r="R61" s="3"/>
      <c r="S61" s="2" t="s">
        <v>138</v>
      </c>
      <c r="T61" s="3" t="s">
        <v>901</v>
      </c>
      <c r="U61" s="2" t="s">
        <v>204</v>
      </c>
      <c r="V61" s="2" t="s">
        <v>551</v>
      </c>
      <c r="W61" s="2" t="s">
        <v>173</v>
      </c>
      <c r="X61" s="3"/>
      <c r="Y61" s="2" t="s">
        <v>138</v>
      </c>
      <c r="Z61" s="3"/>
      <c r="AA61" s="2" t="s">
        <v>143</v>
      </c>
      <c r="AB61" s="2" t="s">
        <v>279</v>
      </c>
      <c r="AC61" s="2" t="s">
        <v>240</v>
      </c>
      <c r="AD61" s="2" t="s">
        <v>209</v>
      </c>
      <c r="AE61" s="2" t="s">
        <v>406</v>
      </c>
      <c r="AF61" s="2" t="s">
        <v>291</v>
      </c>
      <c r="AG61" s="2"/>
      <c r="AH61" s="2" t="s">
        <v>281</v>
      </c>
      <c r="AI61" s="2"/>
      <c r="AJ61" s="2"/>
      <c r="AK61" s="2" t="s">
        <v>211</v>
      </c>
      <c r="AL61" s="2" t="s">
        <v>143</v>
      </c>
      <c r="AM61" s="2" t="s">
        <v>138</v>
      </c>
      <c r="AN61" s="9" t="s">
        <v>682</v>
      </c>
      <c r="AO61" s="2" t="s">
        <v>683</v>
      </c>
      <c r="AP61" s="2"/>
      <c r="AQ61" s="2" t="s">
        <v>911</v>
      </c>
      <c r="AR61" s="2" t="s">
        <v>913</v>
      </c>
      <c r="AS61" s="2" t="s">
        <v>916</v>
      </c>
      <c r="AT61" s="2" t="s">
        <v>918</v>
      </c>
      <c r="AU61" s="2"/>
      <c r="AV61" s="2" t="s">
        <v>214</v>
      </c>
      <c r="AW61" s="2" t="s">
        <v>215</v>
      </c>
      <c r="AX61" s="3"/>
      <c r="AY61" s="2" t="s">
        <v>215</v>
      </c>
      <c r="AZ61" s="2" t="s">
        <v>214</v>
      </c>
      <c r="BA61" s="3"/>
      <c r="BB61" s="3"/>
      <c r="BC61" s="2" t="s">
        <v>217</v>
      </c>
      <c r="BD61" s="2" t="s">
        <v>242</v>
      </c>
      <c r="BE61" s="2" t="s">
        <v>242</v>
      </c>
      <c r="BF61" s="2" t="s">
        <v>242</v>
      </c>
      <c r="BG61" s="2" t="s">
        <v>242</v>
      </c>
      <c r="BH61" s="3"/>
      <c r="BI61" s="3"/>
      <c r="BJ61" s="2" t="s">
        <v>138</v>
      </c>
      <c r="BK61" s="9" t="s">
        <v>149</v>
      </c>
      <c r="BL61" s="2" t="s">
        <v>709</v>
      </c>
      <c r="BM61" s="2" t="s">
        <v>744</v>
      </c>
      <c r="BN61" s="2" t="s">
        <v>244</v>
      </c>
      <c r="BO61" s="2" t="s">
        <v>396</v>
      </c>
      <c r="BP61" s="2" t="s">
        <v>926</v>
      </c>
      <c r="BQ61" s="2" t="s">
        <v>421</v>
      </c>
      <c r="BR61" s="2"/>
      <c r="BS61" s="2" t="s">
        <v>219</v>
      </c>
      <c r="BT61" s="2" t="s">
        <v>139</v>
      </c>
      <c r="BU61" s="2" t="s">
        <v>138</v>
      </c>
      <c r="BV61" s="3"/>
      <c r="BW61" s="2" t="s">
        <v>220</v>
      </c>
      <c r="BX61" s="2" t="s">
        <v>220</v>
      </c>
      <c r="BY61" s="2" t="s">
        <v>220</v>
      </c>
      <c r="BZ61" s="2" t="s">
        <v>220</v>
      </c>
      <c r="CA61" s="2" t="s">
        <v>220</v>
      </c>
      <c r="CB61" s="3"/>
      <c r="CC61" s="2" t="s">
        <v>323</v>
      </c>
      <c r="CD61" s="2" t="s">
        <v>246</v>
      </c>
      <c r="CE61" s="2" t="s">
        <v>138</v>
      </c>
      <c r="CF61" s="2" t="s">
        <v>452</v>
      </c>
      <c r="CG61" s="3"/>
      <c r="CH61" s="9" t="s">
        <v>684</v>
      </c>
      <c r="CI61" s="2" t="s">
        <v>563</v>
      </c>
      <c r="CJ61" s="2" t="s">
        <v>647</v>
      </c>
      <c r="CK61" s="2" t="s">
        <v>337</v>
      </c>
      <c r="CL61" s="2" t="s">
        <v>139</v>
      </c>
      <c r="CM61" s="2" t="s">
        <v>139</v>
      </c>
      <c r="CN61" s="2" t="s">
        <v>157</v>
      </c>
      <c r="CO61" s="2" t="s">
        <v>363</v>
      </c>
      <c r="CP61" s="2" t="s">
        <v>554</v>
      </c>
      <c r="CQ61" s="2" t="s">
        <v>139</v>
      </c>
      <c r="CR61" s="2" t="s">
        <v>139</v>
      </c>
      <c r="CS61" s="2" t="s">
        <v>139</v>
      </c>
      <c r="CT61" s="2" t="s">
        <v>565</v>
      </c>
      <c r="CU61" s="2"/>
      <c r="CV61" s="2"/>
      <c r="CW61" s="2" t="s">
        <v>186</v>
      </c>
      <c r="CX61" s="2"/>
      <c r="CY61" s="2"/>
      <c r="CZ61" s="2"/>
      <c r="DA61" s="2" t="s">
        <v>945</v>
      </c>
      <c r="DB61" s="2"/>
      <c r="DC61" s="2" t="s">
        <v>139</v>
      </c>
      <c r="DD61" s="2" t="s">
        <v>349</v>
      </c>
      <c r="DE61" s="2" t="s">
        <v>422</v>
      </c>
      <c r="DF61" s="2" t="s">
        <v>249</v>
      </c>
      <c r="DG61" s="2"/>
      <c r="DH61" s="2" t="s">
        <v>949</v>
      </c>
      <c r="DI61" s="2" t="s">
        <v>951</v>
      </c>
      <c r="DJ61" s="2" t="s">
        <v>958</v>
      </c>
      <c r="DK61" s="2" t="s">
        <v>139</v>
      </c>
      <c r="DL61" s="2" t="s">
        <v>139</v>
      </c>
      <c r="DM61" s="2" t="s">
        <v>139</v>
      </c>
      <c r="DN61" s="2" t="s">
        <v>139</v>
      </c>
      <c r="DO61" s="3"/>
      <c r="DP61" s="3"/>
      <c r="DQ61" s="2" t="s">
        <v>139</v>
      </c>
      <c r="DR61" s="3"/>
      <c r="DS61" s="2" t="s">
        <v>139</v>
      </c>
      <c r="DT61" s="2" t="s">
        <v>139</v>
      </c>
      <c r="DU61" s="2" t="s">
        <v>138</v>
      </c>
      <c r="DV61" s="2" t="s">
        <v>138</v>
      </c>
      <c r="DW61" s="2" t="s">
        <v>138</v>
      </c>
      <c r="DX61" s="2" t="s">
        <v>138</v>
      </c>
      <c r="DY61" s="2" t="s">
        <v>138</v>
      </c>
      <c r="DZ61" s="3"/>
      <c r="EA61" s="2" t="s">
        <v>138</v>
      </c>
      <c r="EB61" s="2" t="s">
        <v>138</v>
      </c>
      <c r="EC61" s="2" t="s">
        <v>139</v>
      </c>
      <c r="ED61" s="2" t="s">
        <v>139</v>
      </c>
      <c r="EE61" s="2" t="s">
        <v>139</v>
      </c>
      <c r="EF61" s="2" t="s">
        <v>138</v>
      </c>
      <c r="EG61" s="2" t="s">
        <v>138</v>
      </c>
      <c r="EH61" s="2" t="s">
        <v>138</v>
      </c>
      <c r="EI61" s="2" t="s">
        <v>138</v>
      </c>
      <c r="EJ61" s="3"/>
      <c r="EK61" s="2" t="s">
        <v>138</v>
      </c>
      <c r="EL61" s="2" t="s">
        <v>138</v>
      </c>
      <c r="EM61" s="3"/>
      <c r="EN61" s="3"/>
      <c r="EO61" s="2" t="s">
        <v>139</v>
      </c>
      <c r="EP61" s="2" t="s">
        <v>139</v>
      </c>
      <c r="EQ61" s="2" t="s">
        <v>139</v>
      </c>
      <c r="ER61" s="2" t="s">
        <v>139</v>
      </c>
      <c r="ES61" s="2" t="s">
        <v>138</v>
      </c>
      <c r="ET61" s="2" t="s">
        <v>138</v>
      </c>
      <c r="EU61" s="2" t="s">
        <v>138</v>
      </c>
      <c r="EV61" s="2" t="s">
        <v>138</v>
      </c>
      <c r="EW61" s="2" t="s">
        <v>138</v>
      </c>
      <c r="EX61" s="2" t="s">
        <v>138</v>
      </c>
      <c r="EY61" s="3"/>
      <c r="EZ61" s="2" t="s">
        <v>250</v>
      </c>
      <c r="FA61" s="2" t="s">
        <v>138</v>
      </c>
      <c r="FB61" s="2" t="s">
        <v>228</v>
      </c>
      <c r="FC61" s="2" t="s">
        <v>971</v>
      </c>
      <c r="FD61" s="2"/>
      <c r="FE61" s="2"/>
      <c r="FF61" s="2"/>
      <c r="FG61" s="2"/>
      <c r="FH61" s="2" t="s">
        <v>138</v>
      </c>
      <c r="FI61" s="3"/>
      <c r="FJ61" s="2" t="s">
        <v>284</v>
      </c>
      <c r="FK61" s="2" t="s">
        <v>975</v>
      </c>
      <c r="FL61" s="2" t="s">
        <v>978</v>
      </c>
      <c r="FM61" s="2" t="s">
        <v>980</v>
      </c>
      <c r="FN61" s="2" t="s">
        <v>981</v>
      </c>
      <c r="FO61" s="2"/>
      <c r="FP61" s="2" t="s">
        <v>986</v>
      </c>
      <c r="FQ61" s="2" t="s">
        <v>990</v>
      </c>
      <c r="FR61" s="2"/>
      <c r="FS61" s="2" t="s">
        <v>993</v>
      </c>
      <c r="FT61" s="2" t="s">
        <v>138</v>
      </c>
      <c r="FU61" s="2" t="s">
        <v>253</v>
      </c>
      <c r="FV61" s="2"/>
      <c r="FW61" s="2"/>
      <c r="FX61" s="2" t="s">
        <v>994</v>
      </c>
      <c r="FY61" s="2" t="s">
        <v>685</v>
      </c>
      <c r="FZ61" s="2" t="s">
        <v>686</v>
      </c>
      <c r="GA61" s="2" t="s">
        <v>687</v>
      </c>
    </row>
    <row r="62" spans="1:183" ht="12.75" hidden="1" x14ac:dyDescent="0.2">
      <c r="A62" s="2">
        <v>59</v>
      </c>
      <c r="B62" s="2" t="s">
        <v>689</v>
      </c>
      <c r="C62" s="6" t="s">
        <v>875</v>
      </c>
      <c r="D62" s="2" t="s">
        <v>236</v>
      </c>
      <c r="E62" s="2" t="s">
        <v>135</v>
      </c>
      <c r="F62" s="2">
        <v>20</v>
      </c>
      <c r="G62" s="2" t="s">
        <v>879</v>
      </c>
      <c r="H62" s="2" t="s">
        <v>639</v>
      </c>
      <c r="I62" s="2" t="s">
        <v>548</v>
      </c>
      <c r="J62" s="2" t="s">
        <v>172</v>
      </c>
      <c r="K62" s="2"/>
      <c r="L62" s="2" t="s">
        <v>889</v>
      </c>
      <c r="M62" s="2"/>
      <c r="N62" s="2" t="s">
        <v>887</v>
      </c>
      <c r="O62" s="2"/>
      <c r="P62" s="2" t="s">
        <v>138</v>
      </c>
      <c r="Q62" s="3"/>
      <c r="R62" s="3"/>
      <c r="S62" s="2" t="s">
        <v>138</v>
      </c>
      <c r="T62" s="3" t="s">
        <v>901</v>
      </c>
      <c r="U62" s="2" t="s">
        <v>238</v>
      </c>
      <c r="V62" s="2" t="s">
        <v>551</v>
      </c>
      <c r="W62" s="2" t="s">
        <v>173</v>
      </c>
      <c r="X62" s="2" t="s">
        <v>138</v>
      </c>
      <c r="Y62" s="2" t="s">
        <v>139</v>
      </c>
      <c r="Z62" s="3"/>
      <c r="AA62" s="2" t="s">
        <v>143</v>
      </c>
      <c r="AB62" s="2" t="s">
        <v>240</v>
      </c>
      <c r="AC62" s="2" t="s">
        <v>144</v>
      </c>
      <c r="AD62" s="2" t="s">
        <v>280</v>
      </c>
      <c r="AE62" s="2" t="s">
        <v>281</v>
      </c>
      <c r="AF62" s="2"/>
      <c r="AG62" s="2"/>
      <c r="AH62" s="2" t="s">
        <v>281</v>
      </c>
      <c r="AI62" s="2"/>
      <c r="AJ62" s="2"/>
      <c r="AK62" s="2" t="s">
        <v>211</v>
      </c>
      <c r="AL62" s="2" t="s">
        <v>143</v>
      </c>
      <c r="AM62" s="2" t="s">
        <v>138</v>
      </c>
      <c r="AN62" s="9" t="s">
        <v>241</v>
      </c>
      <c r="AO62" s="2" t="s">
        <v>147</v>
      </c>
      <c r="AP62" s="2" t="s">
        <v>407</v>
      </c>
      <c r="AQ62" s="2" t="s">
        <v>911</v>
      </c>
      <c r="AR62" s="2" t="s">
        <v>913</v>
      </c>
      <c r="AS62" s="2" t="s">
        <v>916</v>
      </c>
      <c r="AT62" s="2" t="s">
        <v>918</v>
      </c>
      <c r="AU62" s="2"/>
      <c r="AV62" s="2" t="s">
        <v>215</v>
      </c>
      <c r="AW62" s="2" t="s">
        <v>214</v>
      </c>
      <c r="AX62" s="2" t="s">
        <v>214</v>
      </c>
      <c r="AY62" s="2" t="s">
        <v>214</v>
      </c>
      <c r="AZ62" s="2" t="s">
        <v>214</v>
      </c>
      <c r="BA62" s="3"/>
      <c r="BB62" s="3"/>
      <c r="BC62" s="2" t="s">
        <v>217</v>
      </c>
      <c r="BD62" s="2" t="s">
        <v>242</v>
      </c>
      <c r="BE62" s="2" t="s">
        <v>242</v>
      </c>
      <c r="BF62" s="2" t="s">
        <v>321</v>
      </c>
      <c r="BG62" s="2" t="s">
        <v>242</v>
      </c>
      <c r="BH62" s="3"/>
      <c r="BI62" s="3"/>
      <c r="BJ62" s="2" t="s">
        <v>139</v>
      </c>
      <c r="BK62" s="2" t="s">
        <v>244</v>
      </c>
      <c r="BL62" s="2"/>
      <c r="BM62" s="2"/>
      <c r="BN62" s="2" t="s">
        <v>244</v>
      </c>
      <c r="BO62" s="2"/>
      <c r="BP62" s="2"/>
      <c r="BQ62" s="2"/>
      <c r="BR62" s="2"/>
      <c r="BS62" s="2" t="s">
        <v>219</v>
      </c>
      <c r="BT62" s="2" t="s">
        <v>139</v>
      </c>
      <c r="BU62" s="2" t="s">
        <v>138</v>
      </c>
      <c r="BV62" s="3"/>
      <c r="BW62" s="2" t="s">
        <v>220</v>
      </c>
      <c r="BX62" s="2" t="s">
        <v>220</v>
      </c>
      <c r="BY62" s="2" t="s">
        <v>220</v>
      </c>
      <c r="BZ62" s="2" t="s">
        <v>220</v>
      </c>
      <c r="CA62" s="2" t="s">
        <v>220</v>
      </c>
      <c r="CB62" s="3"/>
      <c r="CC62" s="2" t="s">
        <v>323</v>
      </c>
      <c r="CD62" s="2" t="s">
        <v>324</v>
      </c>
      <c r="CE62" s="2" t="s">
        <v>138</v>
      </c>
      <c r="CF62" s="2" t="s">
        <v>438</v>
      </c>
      <c r="CG62" s="2" t="s">
        <v>553</v>
      </c>
      <c r="CH62" s="9" t="s">
        <v>375</v>
      </c>
      <c r="CI62" s="2" t="s">
        <v>691</v>
      </c>
      <c r="CJ62" s="2" t="s">
        <v>564</v>
      </c>
      <c r="CK62" s="2" t="s">
        <v>337</v>
      </c>
      <c r="CL62" s="2" t="s">
        <v>138</v>
      </c>
      <c r="CM62" s="2" t="s">
        <v>138</v>
      </c>
      <c r="CN62" s="3"/>
      <c r="CO62" s="2" t="s">
        <v>282</v>
      </c>
      <c r="CP62" s="2" t="s">
        <v>154</v>
      </c>
      <c r="CQ62" s="2" t="s">
        <v>139</v>
      </c>
      <c r="CR62" s="2" t="s">
        <v>139</v>
      </c>
      <c r="CS62" s="2" t="s">
        <v>139</v>
      </c>
      <c r="CT62" s="2" t="s">
        <v>565</v>
      </c>
      <c r="CU62" s="2"/>
      <c r="CV62" s="2"/>
      <c r="CW62" s="2" t="s">
        <v>186</v>
      </c>
      <c r="CX62" s="2"/>
      <c r="CY62" s="2"/>
      <c r="CZ62" s="2"/>
      <c r="DA62" s="2" t="s">
        <v>945</v>
      </c>
      <c r="DB62" s="2"/>
      <c r="DC62" s="2" t="s">
        <v>139</v>
      </c>
      <c r="DD62" s="2" t="s">
        <v>349</v>
      </c>
      <c r="DE62" s="2" t="s">
        <v>572</v>
      </c>
      <c r="DF62" s="2" t="s">
        <v>249</v>
      </c>
      <c r="DG62" s="2" t="s">
        <v>950</v>
      </c>
      <c r="DH62" s="2"/>
      <c r="DI62" s="2" t="s">
        <v>951</v>
      </c>
      <c r="DJ62" s="2"/>
      <c r="DK62" s="2" t="s">
        <v>139</v>
      </c>
      <c r="DL62" s="3"/>
      <c r="DM62" s="2" t="s">
        <v>139</v>
      </c>
      <c r="DN62" s="2" t="s">
        <v>139</v>
      </c>
      <c r="DO62" s="2" t="s">
        <v>139</v>
      </c>
      <c r="DP62" s="2" t="s">
        <v>139</v>
      </c>
      <c r="DQ62" s="3"/>
      <c r="DR62" s="3"/>
      <c r="DS62" s="2" t="s">
        <v>139</v>
      </c>
      <c r="DT62" s="2" t="s">
        <v>139</v>
      </c>
      <c r="DU62" s="2" t="s">
        <v>139</v>
      </c>
      <c r="DV62" s="2" t="s">
        <v>139</v>
      </c>
      <c r="DW62" s="2" t="s">
        <v>139</v>
      </c>
      <c r="DX62" s="2" t="s">
        <v>139</v>
      </c>
      <c r="DY62" s="2" t="s">
        <v>138</v>
      </c>
      <c r="DZ62" s="2" t="s">
        <v>139</v>
      </c>
      <c r="EA62" s="2" t="s">
        <v>138</v>
      </c>
      <c r="EB62" s="2" t="s">
        <v>138</v>
      </c>
      <c r="EC62" s="2" t="s">
        <v>138</v>
      </c>
      <c r="ED62" s="2" t="s">
        <v>139</v>
      </c>
      <c r="EE62" s="2" t="s">
        <v>138</v>
      </c>
      <c r="EF62" s="2" t="s">
        <v>138</v>
      </c>
      <c r="EG62" s="2" t="s">
        <v>138</v>
      </c>
      <c r="EH62" s="2" t="s">
        <v>138</v>
      </c>
      <c r="EI62" s="2" t="s">
        <v>138</v>
      </c>
      <c r="EJ62" s="2" t="s">
        <v>138</v>
      </c>
      <c r="EK62" s="2" t="s">
        <v>138</v>
      </c>
      <c r="EL62" s="2" t="s">
        <v>138</v>
      </c>
      <c r="EM62" s="3"/>
      <c r="EN62" s="3"/>
      <c r="EO62" s="2" t="s">
        <v>139</v>
      </c>
      <c r="EP62" s="2" t="s">
        <v>138</v>
      </c>
      <c r="EQ62" s="2" t="s">
        <v>139</v>
      </c>
      <c r="ER62" s="2" t="s">
        <v>138</v>
      </c>
      <c r="ES62" s="2" t="s">
        <v>138</v>
      </c>
      <c r="ET62" s="2" t="s">
        <v>138</v>
      </c>
      <c r="EU62" s="2" t="s">
        <v>138</v>
      </c>
      <c r="EV62" s="2" t="s">
        <v>138</v>
      </c>
      <c r="EW62" s="2" t="s">
        <v>138</v>
      </c>
      <c r="EX62" s="3"/>
      <c r="EY62" s="3"/>
      <c r="EZ62" s="2" t="s">
        <v>163</v>
      </c>
      <c r="FA62" s="2" t="s">
        <v>139</v>
      </c>
      <c r="FB62" s="2" t="s">
        <v>228</v>
      </c>
      <c r="FC62" s="2" t="s">
        <v>971</v>
      </c>
      <c r="FD62" s="2"/>
      <c r="FE62" s="2"/>
      <c r="FF62" s="2"/>
      <c r="FG62" s="2"/>
      <c r="FH62" s="2" t="s">
        <v>139</v>
      </c>
      <c r="FI62" s="2" t="s">
        <v>304</v>
      </c>
      <c r="FJ62" s="2" t="s">
        <v>692</v>
      </c>
      <c r="FK62" s="2" t="s">
        <v>975</v>
      </c>
      <c r="FL62" s="2" t="s">
        <v>978</v>
      </c>
      <c r="FM62" s="2" t="s">
        <v>980</v>
      </c>
      <c r="FN62" s="2"/>
      <c r="FO62" s="2" t="s">
        <v>984</v>
      </c>
      <c r="FP62" s="2" t="s">
        <v>986</v>
      </c>
      <c r="FQ62" s="2" t="s">
        <v>990</v>
      </c>
      <c r="FR62" s="2"/>
      <c r="FS62" s="2" t="s">
        <v>993</v>
      </c>
      <c r="FT62" s="2" t="s">
        <v>138</v>
      </c>
      <c r="FU62" s="2" t="s">
        <v>253</v>
      </c>
      <c r="FV62" s="2"/>
      <c r="FW62" s="2"/>
      <c r="FX62" s="2" t="s">
        <v>994</v>
      </c>
      <c r="FY62" s="2" t="s">
        <v>693</v>
      </c>
      <c r="FZ62" s="2" t="s">
        <v>694</v>
      </c>
      <c r="GA62" s="2" t="s">
        <v>695</v>
      </c>
    </row>
    <row r="63" spans="1:183" ht="12.75" hidden="1" x14ac:dyDescent="0.2">
      <c r="A63" s="2">
        <v>60</v>
      </c>
      <c r="B63" s="2" t="s">
        <v>697</v>
      </c>
      <c r="C63" s="6" t="s">
        <v>875</v>
      </c>
      <c r="D63" s="2" t="s">
        <v>236</v>
      </c>
      <c r="E63" s="2" t="s">
        <v>260</v>
      </c>
      <c r="F63" s="2">
        <v>11</v>
      </c>
      <c r="G63" s="2" t="s">
        <v>877</v>
      </c>
      <c r="H63" s="2" t="s">
        <v>201</v>
      </c>
      <c r="I63" s="2" t="s">
        <v>884</v>
      </c>
      <c r="J63" s="2" t="s">
        <v>673</v>
      </c>
      <c r="K63" s="2" t="s">
        <v>886</v>
      </c>
      <c r="L63" s="2"/>
      <c r="M63" s="2"/>
      <c r="N63" s="2" t="s">
        <v>887</v>
      </c>
      <c r="O63" s="2"/>
      <c r="P63" s="2" t="s">
        <v>138</v>
      </c>
      <c r="Q63" s="3"/>
      <c r="R63" s="2" t="s">
        <v>201</v>
      </c>
      <c r="S63" s="3"/>
      <c r="T63" s="3"/>
      <c r="U63" s="2" t="s">
        <v>238</v>
      </c>
      <c r="V63" s="2" t="s">
        <v>205</v>
      </c>
      <c r="W63" s="2" t="s">
        <v>173</v>
      </c>
      <c r="X63" s="3"/>
      <c r="Y63" s="2" t="s">
        <v>139</v>
      </c>
      <c r="Z63" s="2" t="s">
        <v>394</v>
      </c>
      <c r="AA63" s="2" t="s">
        <v>143</v>
      </c>
      <c r="AB63" s="2" t="s">
        <v>279</v>
      </c>
      <c r="AC63" s="2" t="s">
        <v>240</v>
      </c>
      <c r="AD63" s="2" t="s">
        <v>209</v>
      </c>
      <c r="AE63" s="2" t="s">
        <v>291</v>
      </c>
      <c r="AF63" s="2" t="s">
        <v>291</v>
      </c>
      <c r="AG63" s="2"/>
      <c r="AH63" s="2"/>
      <c r="AI63" s="2"/>
      <c r="AJ63" s="2"/>
      <c r="AK63" s="2" t="s">
        <v>211</v>
      </c>
      <c r="AL63" s="2" t="s">
        <v>143</v>
      </c>
      <c r="AM63" s="2" t="s">
        <v>138</v>
      </c>
      <c r="AN63" s="3"/>
      <c r="AO63" s="2" t="s">
        <v>700</v>
      </c>
      <c r="AP63" s="2"/>
      <c r="AQ63" s="2"/>
      <c r="AR63" s="2"/>
      <c r="AS63" s="2"/>
      <c r="AT63" s="2"/>
      <c r="AU63" s="2" t="s">
        <v>700</v>
      </c>
      <c r="AV63" s="2" t="s">
        <v>175</v>
      </c>
      <c r="AW63" s="2" t="s">
        <v>214</v>
      </c>
      <c r="AX63" s="3"/>
      <c r="AY63" s="2" t="s">
        <v>214</v>
      </c>
      <c r="AZ63" s="3"/>
      <c r="BA63" s="3"/>
      <c r="BB63" s="3"/>
      <c r="BC63" s="2" t="s">
        <v>268</v>
      </c>
      <c r="BD63" s="2" t="s">
        <v>216</v>
      </c>
      <c r="BE63" s="3"/>
      <c r="BF63" s="2" t="s">
        <v>268</v>
      </c>
      <c r="BG63" s="3"/>
      <c r="BH63" s="3"/>
      <c r="BI63" s="3"/>
      <c r="BJ63" s="2" t="s">
        <v>138</v>
      </c>
      <c r="BK63" s="9" t="s">
        <v>396</v>
      </c>
      <c r="BL63" s="2"/>
      <c r="BM63" s="2"/>
      <c r="BN63" s="2"/>
      <c r="BO63" s="2" t="s">
        <v>396</v>
      </c>
      <c r="BP63" s="2"/>
      <c r="BQ63" s="2"/>
      <c r="BR63" s="2"/>
      <c r="BS63" s="2" t="s">
        <v>396</v>
      </c>
      <c r="BT63" s="3"/>
      <c r="BU63" s="2" t="s">
        <v>139</v>
      </c>
      <c r="BV63" s="3"/>
      <c r="BW63" s="2" t="s">
        <v>220</v>
      </c>
      <c r="BX63" s="2" t="s">
        <v>220</v>
      </c>
      <c r="BY63" s="2" t="s">
        <v>151</v>
      </c>
      <c r="BZ63" s="2" t="s">
        <v>220</v>
      </c>
      <c r="CA63" s="3"/>
      <c r="CB63" s="3"/>
      <c r="CC63" s="2" t="s">
        <v>221</v>
      </c>
      <c r="CD63" s="2" t="s">
        <v>324</v>
      </c>
      <c r="CE63" s="2" t="s">
        <v>139</v>
      </c>
      <c r="CF63" s="2" t="s">
        <v>153</v>
      </c>
      <c r="CG63" s="3"/>
      <c r="CH63" s="3"/>
      <c r="CI63" s="2" t="s">
        <v>154</v>
      </c>
      <c r="CJ63" s="2" t="s">
        <v>223</v>
      </c>
      <c r="CK63" s="2" t="s">
        <v>156</v>
      </c>
      <c r="CL63" s="2" t="s">
        <v>139</v>
      </c>
      <c r="CM63" s="2" t="s">
        <v>139</v>
      </c>
      <c r="CN63" s="2" t="s">
        <v>157</v>
      </c>
      <c r="CO63" s="2" t="s">
        <v>282</v>
      </c>
      <c r="CP63" s="2" t="s">
        <v>154</v>
      </c>
      <c r="CQ63" s="2" t="s">
        <v>138</v>
      </c>
      <c r="CR63" s="2" t="s">
        <v>138</v>
      </c>
      <c r="CS63" s="2" t="s">
        <v>138</v>
      </c>
      <c r="CT63" s="2" t="s">
        <v>701</v>
      </c>
      <c r="CU63" s="2"/>
      <c r="CV63" s="2"/>
      <c r="CW63" s="2"/>
      <c r="CX63" s="2"/>
      <c r="CY63" s="2"/>
      <c r="CZ63" s="2" t="s">
        <v>943</v>
      </c>
      <c r="DA63" s="2"/>
      <c r="DB63" s="2"/>
      <c r="DC63" s="2" t="s">
        <v>139</v>
      </c>
      <c r="DD63" s="2" t="s">
        <v>349</v>
      </c>
      <c r="DE63" s="2" t="s">
        <v>283</v>
      </c>
      <c r="DF63" s="2" t="s">
        <v>249</v>
      </c>
      <c r="DG63" s="2"/>
      <c r="DH63" s="2"/>
      <c r="DI63" s="2" t="s">
        <v>951</v>
      </c>
      <c r="DJ63" s="2"/>
      <c r="DK63" s="2" t="s">
        <v>139</v>
      </c>
      <c r="DL63" s="2" t="s">
        <v>139</v>
      </c>
      <c r="DM63" s="2" t="s">
        <v>139</v>
      </c>
      <c r="DN63" s="3"/>
      <c r="DO63" s="3"/>
      <c r="DP63" s="2" t="s">
        <v>139</v>
      </c>
      <c r="DQ63" s="2" t="s">
        <v>139</v>
      </c>
      <c r="DR63" s="3"/>
      <c r="DS63" s="2" t="s">
        <v>138</v>
      </c>
      <c r="DT63" s="2" t="s">
        <v>138</v>
      </c>
      <c r="DU63" s="2" t="s">
        <v>138</v>
      </c>
      <c r="DV63" s="2" t="s">
        <v>138</v>
      </c>
      <c r="DW63" s="2" t="s">
        <v>138</v>
      </c>
      <c r="DX63" s="2" t="s">
        <v>138</v>
      </c>
      <c r="DY63" s="2" t="s">
        <v>138</v>
      </c>
      <c r="DZ63" s="2" t="s">
        <v>138</v>
      </c>
      <c r="EA63" s="2" t="s">
        <v>138</v>
      </c>
      <c r="EB63" s="2" t="s">
        <v>138</v>
      </c>
      <c r="EC63" s="2" t="s">
        <v>139</v>
      </c>
      <c r="ED63" s="2" t="s">
        <v>139</v>
      </c>
      <c r="EE63" s="2" t="s">
        <v>138</v>
      </c>
      <c r="EF63" s="2" t="s">
        <v>138</v>
      </c>
      <c r="EG63" s="2" t="s">
        <v>139</v>
      </c>
      <c r="EH63" s="2" t="s">
        <v>139</v>
      </c>
      <c r="EI63" s="2" t="s">
        <v>139</v>
      </c>
      <c r="EJ63" s="2" t="s">
        <v>139</v>
      </c>
      <c r="EK63" s="2" t="s">
        <v>138</v>
      </c>
      <c r="EL63" s="2" t="s">
        <v>138</v>
      </c>
      <c r="EM63" s="3"/>
      <c r="EN63" s="3"/>
      <c r="EO63" s="2" t="s">
        <v>139</v>
      </c>
      <c r="EP63" s="2" t="s">
        <v>139</v>
      </c>
      <c r="EQ63" s="2" t="s">
        <v>139</v>
      </c>
      <c r="ER63" s="2" t="s">
        <v>138</v>
      </c>
      <c r="ES63" s="2" t="s">
        <v>138</v>
      </c>
      <c r="ET63" s="2" t="s">
        <v>139</v>
      </c>
      <c r="EU63" s="2" t="s">
        <v>139</v>
      </c>
      <c r="EV63" s="2" t="s">
        <v>139</v>
      </c>
      <c r="EW63" s="2" t="s">
        <v>139</v>
      </c>
      <c r="EX63" s="2" t="s">
        <v>138</v>
      </c>
      <c r="EY63" s="2" t="s">
        <v>138</v>
      </c>
      <c r="EZ63" s="2" t="s">
        <v>250</v>
      </c>
      <c r="FA63" s="2" t="s">
        <v>139</v>
      </c>
      <c r="FB63" s="2" t="s">
        <v>620</v>
      </c>
      <c r="FC63" s="2"/>
      <c r="FD63" s="2"/>
      <c r="FE63" s="2"/>
      <c r="FF63" s="2" t="s">
        <v>620</v>
      </c>
      <c r="FG63" s="2"/>
      <c r="FH63" s="2" t="s">
        <v>138</v>
      </c>
      <c r="FI63" s="3"/>
      <c r="FJ63" s="2" t="s">
        <v>305</v>
      </c>
      <c r="FK63" s="2" t="s">
        <v>975</v>
      </c>
      <c r="FL63" s="2" t="s">
        <v>978</v>
      </c>
      <c r="FM63" s="2" t="s">
        <v>980</v>
      </c>
      <c r="FN63" s="2" t="s">
        <v>981</v>
      </c>
      <c r="FO63" s="2" t="s">
        <v>984</v>
      </c>
      <c r="FP63" s="2"/>
      <c r="FQ63" s="2"/>
      <c r="FR63" s="2"/>
      <c r="FS63" s="2" t="s">
        <v>993</v>
      </c>
      <c r="FT63" s="2" t="s">
        <v>138</v>
      </c>
      <c r="FU63" s="2" t="s">
        <v>165</v>
      </c>
      <c r="FV63" s="2" t="s">
        <v>996</v>
      </c>
      <c r="FW63" s="2"/>
      <c r="FX63" s="2" t="s">
        <v>994</v>
      </c>
      <c r="FY63" s="2" t="s">
        <v>702</v>
      </c>
      <c r="FZ63" s="2" t="s">
        <v>703</v>
      </c>
      <c r="GA63" s="2" t="s">
        <v>704</v>
      </c>
    </row>
    <row r="64" spans="1:183" ht="12.75" hidden="1" x14ac:dyDescent="0.2">
      <c r="A64" s="2">
        <v>61</v>
      </c>
      <c r="B64" s="2" t="s">
        <v>706</v>
      </c>
      <c r="C64" s="6" t="s">
        <v>875</v>
      </c>
      <c r="D64" s="2" t="s">
        <v>134</v>
      </c>
      <c r="E64" s="2" t="s">
        <v>135</v>
      </c>
      <c r="F64" s="2">
        <v>20</v>
      </c>
      <c r="G64" s="2" t="s">
        <v>879</v>
      </c>
      <c r="H64" s="2" t="s">
        <v>639</v>
      </c>
      <c r="I64" s="2" t="s">
        <v>548</v>
      </c>
      <c r="J64" s="2" t="s">
        <v>137</v>
      </c>
      <c r="K64" s="2"/>
      <c r="L64" s="2" t="s">
        <v>889</v>
      </c>
      <c r="M64" s="2"/>
      <c r="N64" s="2"/>
      <c r="O64" s="2"/>
      <c r="P64" s="2" t="s">
        <v>138</v>
      </c>
      <c r="Q64" s="3"/>
      <c r="R64" s="3"/>
      <c r="S64" s="2" t="s">
        <v>138</v>
      </c>
      <c r="T64" s="3" t="s">
        <v>901</v>
      </c>
      <c r="U64" s="2" t="s">
        <v>204</v>
      </c>
      <c r="V64" s="2" t="s">
        <v>551</v>
      </c>
      <c r="W64" s="2" t="s">
        <v>173</v>
      </c>
      <c r="X64" s="3"/>
      <c r="Y64" s="2" t="s">
        <v>138</v>
      </c>
      <c r="Z64" s="3"/>
      <c r="AA64" s="2" t="s">
        <v>143</v>
      </c>
      <c r="AB64" s="2" t="s">
        <v>208</v>
      </c>
      <c r="AC64" s="2" t="s">
        <v>240</v>
      </c>
      <c r="AD64" s="2" t="s">
        <v>209</v>
      </c>
      <c r="AE64" s="2" t="s">
        <v>406</v>
      </c>
      <c r="AF64" s="2" t="s">
        <v>291</v>
      </c>
      <c r="AG64" s="2"/>
      <c r="AH64" s="2" t="s">
        <v>281</v>
      </c>
      <c r="AI64" s="2"/>
      <c r="AJ64" s="2"/>
      <c r="AK64" s="2" t="s">
        <v>211</v>
      </c>
      <c r="AL64" s="2" t="s">
        <v>143</v>
      </c>
      <c r="AM64" s="2" t="s">
        <v>138</v>
      </c>
      <c r="AN64" s="9" t="s">
        <v>241</v>
      </c>
      <c r="AO64" s="2" t="s">
        <v>147</v>
      </c>
      <c r="AP64" s="2" t="s">
        <v>407</v>
      </c>
      <c r="AQ64" s="2" t="s">
        <v>911</v>
      </c>
      <c r="AR64" s="2" t="s">
        <v>913</v>
      </c>
      <c r="AS64" s="2" t="s">
        <v>916</v>
      </c>
      <c r="AT64" s="2" t="s">
        <v>918</v>
      </c>
      <c r="AU64" s="2"/>
      <c r="AV64" s="2" t="s">
        <v>214</v>
      </c>
      <c r="AW64" s="2" t="s">
        <v>215</v>
      </c>
      <c r="AX64" s="2" t="s">
        <v>214</v>
      </c>
      <c r="AY64" s="2" t="s">
        <v>214</v>
      </c>
      <c r="AZ64" s="2" t="s">
        <v>175</v>
      </c>
      <c r="BA64" s="3"/>
      <c r="BB64" s="3"/>
      <c r="BC64" s="2" t="s">
        <v>216</v>
      </c>
      <c r="BD64" s="2" t="s">
        <v>217</v>
      </c>
      <c r="BE64" s="2" t="s">
        <v>268</v>
      </c>
      <c r="BF64" s="2" t="s">
        <v>268</v>
      </c>
      <c r="BG64" s="2" t="s">
        <v>268</v>
      </c>
      <c r="BH64" s="3"/>
      <c r="BI64" s="3"/>
      <c r="BJ64" s="3"/>
      <c r="BK64" s="9" t="s">
        <v>708</v>
      </c>
      <c r="BL64" s="2"/>
      <c r="BM64" s="2" t="s">
        <v>744</v>
      </c>
      <c r="BN64" s="2" t="s">
        <v>244</v>
      </c>
      <c r="BO64" s="2" t="s">
        <v>396</v>
      </c>
      <c r="BP64" s="2" t="s">
        <v>926</v>
      </c>
      <c r="BQ64" s="2" t="s">
        <v>421</v>
      </c>
      <c r="BR64" s="2"/>
      <c r="BS64" s="2" t="s">
        <v>709</v>
      </c>
      <c r="BT64" s="2" t="s">
        <v>139</v>
      </c>
      <c r="BU64" s="2" t="s">
        <v>138</v>
      </c>
      <c r="BV64" s="3"/>
      <c r="BW64" s="2" t="s">
        <v>220</v>
      </c>
      <c r="BX64" s="2" t="s">
        <v>220</v>
      </c>
      <c r="BY64" s="2" t="s">
        <v>220</v>
      </c>
      <c r="BZ64" s="2" t="s">
        <v>220</v>
      </c>
      <c r="CA64" s="2" t="s">
        <v>220</v>
      </c>
      <c r="CB64" s="3"/>
      <c r="CC64" s="2" t="s">
        <v>221</v>
      </c>
      <c r="CD64" s="2" t="s">
        <v>222</v>
      </c>
      <c r="CE64" s="2" t="s">
        <v>138</v>
      </c>
      <c r="CF64" s="2" t="s">
        <v>438</v>
      </c>
      <c r="CG64" s="3"/>
      <c r="CH64" s="9" t="s">
        <v>632</v>
      </c>
      <c r="CI64" s="2" t="s">
        <v>691</v>
      </c>
      <c r="CJ64" s="2" t="s">
        <v>647</v>
      </c>
      <c r="CK64" s="2" t="s">
        <v>337</v>
      </c>
      <c r="CL64" s="2" t="s">
        <v>138</v>
      </c>
      <c r="CM64" s="3"/>
      <c r="CN64" s="3"/>
      <c r="CO64" s="3"/>
      <c r="CP64" s="2" t="s">
        <v>554</v>
      </c>
      <c r="CQ64" s="2" t="s">
        <v>139</v>
      </c>
      <c r="CR64" s="2" t="s">
        <v>139</v>
      </c>
      <c r="CS64" s="2" t="s">
        <v>139</v>
      </c>
      <c r="CT64" s="2" t="s">
        <v>633</v>
      </c>
      <c r="CU64" s="2"/>
      <c r="CV64" s="2"/>
      <c r="CW64" s="2" t="s">
        <v>186</v>
      </c>
      <c r="CX64" s="2" t="s">
        <v>940</v>
      </c>
      <c r="CY64" s="2"/>
      <c r="CZ64" s="2"/>
      <c r="DA64" s="2" t="s">
        <v>945</v>
      </c>
      <c r="DB64" s="2"/>
      <c r="DC64" s="2" t="s">
        <v>139</v>
      </c>
      <c r="DD64" s="2" t="s">
        <v>349</v>
      </c>
      <c r="DE64" s="2" t="s">
        <v>226</v>
      </c>
      <c r="DF64" s="2" t="s">
        <v>249</v>
      </c>
      <c r="DG64" s="2" t="s">
        <v>950</v>
      </c>
      <c r="DH64" s="2" t="s">
        <v>949</v>
      </c>
      <c r="DI64" s="2" t="s">
        <v>951</v>
      </c>
      <c r="DJ64" s="2" t="s">
        <v>958</v>
      </c>
      <c r="DK64" s="2" t="s">
        <v>139</v>
      </c>
      <c r="DL64" s="3"/>
      <c r="DM64" s="2" t="s">
        <v>139</v>
      </c>
      <c r="DN64" s="3"/>
      <c r="DO64" s="2" t="s">
        <v>139</v>
      </c>
      <c r="DP64" s="3"/>
      <c r="DQ64" s="2" t="s">
        <v>139</v>
      </c>
      <c r="DR64" s="3"/>
      <c r="DS64" s="2" t="s">
        <v>139</v>
      </c>
      <c r="DT64" s="2" t="s">
        <v>139</v>
      </c>
      <c r="DU64" s="2" t="s">
        <v>138</v>
      </c>
      <c r="DV64" s="2" t="s">
        <v>138</v>
      </c>
      <c r="DW64" s="2" t="s">
        <v>138</v>
      </c>
      <c r="DX64" s="2" t="s">
        <v>138</v>
      </c>
      <c r="DY64" s="2" t="s">
        <v>139</v>
      </c>
      <c r="DZ64" s="3"/>
      <c r="EA64" s="2" t="s">
        <v>138</v>
      </c>
      <c r="EB64" s="2" t="s">
        <v>138</v>
      </c>
      <c r="EC64" s="2" t="s">
        <v>139</v>
      </c>
      <c r="ED64" s="2" t="s">
        <v>139</v>
      </c>
      <c r="EE64" s="2" t="s">
        <v>138</v>
      </c>
      <c r="EF64" s="2" t="s">
        <v>138</v>
      </c>
      <c r="EG64" s="2" t="s">
        <v>138</v>
      </c>
      <c r="EH64" s="2" t="s">
        <v>138</v>
      </c>
      <c r="EI64" s="2" t="s">
        <v>138</v>
      </c>
      <c r="EJ64" s="2" t="s">
        <v>138</v>
      </c>
      <c r="EK64" s="2" t="s">
        <v>138</v>
      </c>
      <c r="EL64" s="2" t="s">
        <v>138</v>
      </c>
      <c r="EM64" s="3"/>
      <c r="EN64" s="3"/>
      <c r="EO64" s="2" t="s">
        <v>139</v>
      </c>
      <c r="EP64" s="2" t="s">
        <v>139</v>
      </c>
      <c r="EQ64" s="2" t="s">
        <v>139</v>
      </c>
      <c r="ER64" s="2" t="s">
        <v>139</v>
      </c>
      <c r="ES64" s="2" t="s">
        <v>138</v>
      </c>
      <c r="ET64" s="2" t="s">
        <v>138</v>
      </c>
      <c r="EU64" s="2" t="s">
        <v>138</v>
      </c>
      <c r="EV64" s="2" t="s">
        <v>138</v>
      </c>
      <c r="EW64" s="2" t="s">
        <v>138</v>
      </c>
      <c r="EX64" s="2" t="s">
        <v>138</v>
      </c>
      <c r="EY64" s="3"/>
      <c r="EZ64" s="2" t="s">
        <v>250</v>
      </c>
      <c r="FA64" s="2" t="s">
        <v>138</v>
      </c>
      <c r="FB64" s="2" t="s">
        <v>228</v>
      </c>
      <c r="FC64" s="2" t="s">
        <v>971</v>
      </c>
      <c r="FD64" s="2"/>
      <c r="FE64" s="2"/>
      <c r="FF64" s="2"/>
      <c r="FG64" s="2"/>
      <c r="FH64" s="2" t="s">
        <v>138</v>
      </c>
      <c r="FI64" s="3"/>
      <c r="FJ64" s="2" t="s">
        <v>284</v>
      </c>
      <c r="FK64" s="2" t="s">
        <v>975</v>
      </c>
      <c r="FL64" s="2" t="s">
        <v>978</v>
      </c>
      <c r="FM64" s="2" t="s">
        <v>980</v>
      </c>
      <c r="FN64" s="2" t="s">
        <v>981</v>
      </c>
      <c r="FO64" s="2"/>
      <c r="FP64" s="2" t="s">
        <v>986</v>
      </c>
      <c r="FQ64" s="2" t="s">
        <v>990</v>
      </c>
      <c r="FR64" s="2"/>
      <c r="FS64" s="2" t="s">
        <v>993</v>
      </c>
      <c r="FT64" s="2" t="s">
        <v>138</v>
      </c>
      <c r="FU64" s="2" t="s">
        <v>253</v>
      </c>
      <c r="FV64" s="2"/>
      <c r="FW64" s="2"/>
      <c r="FX64" s="2" t="s">
        <v>994</v>
      </c>
      <c r="FY64" s="2" t="s">
        <v>710</v>
      </c>
      <c r="FZ64" s="2" t="s">
        <v>711</v>
      </c>
      <c r="GA64" s="2" t="s">
        <v>712</v>
      </c>
    </row>
    <row r="65" spans="1:183" ht="12.75" hidden="1" x14ac:dyDescent="0.2">
      <c r="A65" s="2">
        <v>62</v>
      </c>
      <c r="B65" s="2" t="s">
        <v>714</v>
      </c>
      <c r="C65" s="6" t="s">
        <v>875</v>
      </c>
      <c r="D65" s="2" t="s">
        <v>236</v>
      </c>
      <c r="E65" s="2" t="s">
        <v>260</v>
      </c>
      <c r="F65" s="2">
        <v>14</v>
      </c>
      <c r="G65" s="2" t="s">
        <v>877</v>
      </c>
      <c r="H65" s="2" t="s">
        <v>715</v>
      </c>
      <c r="I65" s="2" t="s">
        <v>548</v>
      </c>
      <c r="J65" s="2" t="s">
        <v>172</v>
      </c>
      <c r="K65" s="2"/>
      <c r="L65" s="2" t="s">
        <v>889</v>
      </c>
      <c r="M65" s="2"/>
      <c r="N65" s="2" t="s">
        <v>887</v>
      </c>
      <c r="O65" s="2"/>
      <c r="P65" s="2" t="s">
        <v>138</v>
      </c>
      <c r="Q65" s="3"/>
      <c r="R65" s="3"/>
      <c r="S65" s="2" t="s">
        <v>138</v>
      </c>
      <c r="T65" s="3" t="s">
        <v>901</v>
      </c>
      <c r="U65" s="2" t="s">
        <v>204</v>
      </c>
      <c r="V65" s="2" t="s">
        <v>551</v>
      </c>
      <c r="W65" s="2" t="s">
        <v>173</v>
      </c>
      <c r="X65" s="2" t="s">
        <v>138</v>
      </c>
      <c r="Y65" s="2" t="s">
        <v>139</v>
      </c>
      <c r="Z65" s="3"/>
      <c r="AA65" s="2" t="s">
        <v>143</v>
      </c>
      <c r="AB65" s="2" t="s">
        <v>240</v>
      </c>
      <c r="AC65" s="2" t="s">
        <v>144</v>
      </c>
      <c r="AD65" s="2" t="s">
        <v>280</v>
      </c>
      <c r="AE65" s="2" t="s">
        <v>281</v>
      </c>
      <c r="AF65" s="2"/>
      <c r="AG65" s="2"/>
      <c r="AH65" s="2" t="s">
        <v>281</v>
      </c>
      <c r="AI65" s="2"/>
      <c r="AJ65" s="2"/>
      <c r="AK65" s="2" t="s">
        <v>184</v>
      </c>
      <c r="AL65" s="2" t="s">
        <v>143</v>
      </c>
      <c r="AM65" s="2" t="s">
        <v>138</v>
      </c>
      <c r="AN65" s="9" t="s">
        <v>626</v>
      </c>
      <c r="AO65" s="2" t="s">
        <v>147</v>
      </c>
      <c r="AP65" s="2" t="s">
        <v>407</v>
      </c>
      <c r="AQ65" s="2" t="s">
        <v>911</v>
      </c>
      <c r="AR65" s="2" t="s">
        <v>913</v>
      </c>
      <c r="AS65" s="2" t="s">
        <v>916</v>
      </c>
      <c r="AT65" s="2" t="s">
        <v>918</v>
      </c>
      <c r="AU65" s="2"/>
      <c r="AV65" s="2" t="s">
        <v>215</v>
      </c>
      <c r="AW65" s="2" t="s">
        <v>214</v>
      </c>
      <c r="AX65" s="2" t="s">
        <v>214</v>
      </c>
      <c r="AY65" s="2" t="s">
        <v>214</v>
      </c>
      <c r="AZ65" s="2" t="s">
        <v>175</v>
      </c>
      <c r="BA65" s="3"/>
      <c r="BB65" s="3"/>
      <c r="BC65" s="2" t="s">
        <v>321</v>
      </c>
      <c r="BD65" s="2" t="s">
        <v>242</v>
      </c>
      <c r="BE65" s="2" t="s">
        <v>242</v>
      </c>
      <c r="BF65" s="2" t="s">
        <v>217</v>
      </c>
      <c r="BG65" s="2" t="s">
        <v>242</v>
      </c>
      <c r="BH65" s="3"/>
      <c r="BI65" s="3"/>
      <c r="BJ65" s="2" t="s">
        <v>139</v>
      </c>
      <c r="BK65" s="2" t="s">
        <v>243</v>
      </c>
      <c r="BL65" s="2" t="s">
        <v>709</v>
      </c>
      <c r="BM65" s="2" t="s">
        <v>744</v>
      </c>
      <c r="BN65" s="2" t="s">
        <v>244</v>
      </c>
      <c r="BO65" s="2" t="s">
        <v>396</v>
      </c>
      <c r="BP65" s="2" t="s">
        <v>926</v>
      </c>
      <c r="BQ65" s="2"/>
      <c r="BR65" s="2"/>
      <c r="BS65" s="2" t="s">
        <v>219</v>
      </c>
      <c r="BT65" s="2" t="s">
        <v>139</v>
      </c>
      <c r="BU65" s="2" t="s">
        <v>138</v>
      </c>
      <c r="BV65" s="3"/>
      <c r="BW65" s="2" t="s">
        <v>220</v>
      </c>
      <c r="BX65" s="2" t="s">
        <v>220</v>
      </c>
      <c r="BY65" s="2" t="s">
        <v>220</v>
      </c>
      <c r="BZ65" s="2" t="s">
        <v>220</v>
      </c>
      <c r="CA65" s="2" t="s">
        <v>220</v>
      </c>
      <c r="CB65" s="3"/>
      <c r="CC65" s="2" t="s">
        <v>221</v>
      </c>
      <c r="CD65" s="2" t="s">
        <v>246</v>
      </c>
      <c r="CE65" s="2" t="s">
        <v>138</v>
      </c>
      <c r="CF65" s="2" t="s">
        <v>438</v>
      </c>
      <c r="CG65" s="2" t="s">
        <v>553</v>
      </c>
      <c r="CH65" s="9" t="s">
        <v>375</v>
      </c>
      <c r="CI65" s="2" t="s">
        <v>554</v>
      </c>
      <c r="CJ65" s="2" t="s">
        <v>474</v>
      </c>
      <c r="CK65" s="2" t="s">
        <v>337</v>
      </c>
      <c r="CL65" s="2" t="s">
        <v>138</v>
      </c>
      <c r="CM65" s="2" t="s">
        <v>138</v>
      </c>
      <c r="CN65" s="3"/>
      <c r="CO65" s="2" t="s">
        <v>363</v>
      </c>
      <c r="CP65" s="2" t="s">
        <v>154</v>
      </c>
      <c r="CQ65" s="2" t="s">
        <v>139</v>
      </c>
      <c r="CR65" s="2" t="s">
        <v>139</v>
      </c>
      <c r="CS65" s="2" t="s">
        <v>139</v>
      </c>
      <c r="CT65" s="2" t="s">
        <v>565</v>
      </c>
      <c r="CU65" s="2"/>
      <c r="CV65" s="2"/>
      <c r="CW65" s="2" t="s">
        <v>186</v>
      </c>
      <c r="CX65" s="2"/>
      <c r="CY65" s="2"/>
      <c r="CZ65" s="2"/>
      <c r="DA65" s="2" t="s">
        <v>945</v>
      </c>
      <c r="DB65" s="2"/>
      <c r="DC65" s="2" t="s">
        <v>139</v>
      </c>
      <c r="DD65" s="2" t="s">
        <v>302</v>
      </c>
      <c r="DE65" s="2" t="s">
        <v>572</v>
      </c>
      <c r="DF65" s="2" t="s">
        <v>249</v>
      </c>
      <c r="DG65" s="2" t="s">
        <v>950</v>
      </c>
      <c r="DH65" s="2"/>
      <c r="DI65" s="2" t="s">
        <v>951</v>
      </c>
      <c r="DJ65" s="2"/>
      <c r="DK65" s="2" t="s">
        <v>139</v>
      </c>
      <c r="DL65" s="3"/>
      <c r="DM65" s="2" t="s">
        <v>139</v>
      </c>
      <c r="DN65" s="2" t="s">
        <v>139</v>
      </c>
      <c r="DO65" s="2" t="s">
        <v>139</v>
      </c>
      <c r="DP65" s="2" t="s">
        <v>139</v>
      </c>
      <c r="DQ65" s="3"/>
      <c r="DR65" s="3"/>
      <c r="DS65" s="2" t="s">
        <v>138</v>
      </c>
      <c r="DT65" s="2" t="s">
        <v>138</v>
      </c>
      <c r="DU65" s="2" t="s">
        <v>138</v>
      </c>
      <c r="DV65" s="2" t="s">
        <v>139</v>
      </c>
      <c r="DW65" s="2" t="s">
        <v>139</v>
      </c>
      <c r="DX65" s="2" t="s">
        <v>139</v>
      </c>
      <c r="DY65" s="2" t="s">
        <v>139</v>
      </c>
      <c r="DZ65" s="3"/>
      <c r="EA65" s="2" t="s">
        <v>138</v>
      </c>
      <c r="EB65" s="2" t="s">
        <v>138</v>
      </c>
      <c r="EC65" s="2" t="s">
        <v>138</v>
      </c>
      <c r="ED65" s="2" t="s">
        <v>139</v>
      </c>
      <c r="EE65" s="2" t="s">
        <v>138</v>
      </c>
      <c r="EF65" s="2" t="s">
        <v>138</v>
      </c>
      <c r="EG65" s="2" t="s">
        <v>138</v>
      </c>
      <c r="EH65" s="2" t="s">
        <v>138</v>
      </c>
      <c r="EI65" s="2" t="s">
        <v>138</v>
      </c>
      <c r="EJ65" s="2" t="s">
        <v>138</v>
      </c>
      <c r="EK65" s="2" t="s">
        <v>138</v>
      </c>
      <c r="EL65" s="3"/>
      <c r="EM65" s="3"/>
      <c r="EN65" s="3"/>
      <c r="EO65" s="2" t="s">
        <v>139</v>
      </c>
      <c r="EP65" s="2" t="s">
        <v>138</v>
      </c>
      <c r="EQ65" s="2" t="s">
        <v>139</v>
      </c>
      <c r="ER65" s="2" t="s">
        <v>138</v>
      </c>
      <c r="ES65" s="2" t="s">
        <v>138</v>
      </c>
      <c r="ET65" s="2" t="s">
        <v>138</v>
      </c>
      <c r="EU65" s="2" t="s">
        <v>138</v>
      </c>
      <c r="EV65" s="2" t="s">
        <v>138</v>
      </c>
      <c r="EW65" s="2" t="s">
        <v>138</v>
      </c>
      <c r="EX65" s="2" t="s">
        <v>138</v>
      </c>
      <c r="EY65" s="2" t="s">
        <v>138</v>
      </c>
      <c r="EZ65" s="2" t="s">
        <v>163</v>
      </c>
      <c r="FA65" s="2" t="s">
        <v>138</v>
      </c>
      <c r="FB65" s="2" t="s">
        <v>228</v>
      </c>
      <c r="FC65" s="2" t="s">
        <v>971</v>
      </c>
      <c r="FD65" s="2"/>
      <c r="FE65" s="2"/>
      <c r="FF65" s="2"/>
      <c r="FG65" s="2"/>
      <c r="FH65" s="2" t="s">
        <v>139</v>
      </c>
      <c r="FI65" s="2" t="s">
        <v>366</v>
      </c>
      <c r="FJ65" s="2" t="s">
        <v>292</v>
      </c>
      <c r="FK65" s="2" t="s">
        <v>975</v>
      </c>
      <c r="FL65" s="2" t="s">
        <v>978</v>
      </c>
      <c r="FM65" s="2" t="s">
        <v>980</v>
      </c>
      <c r="FN65" s="2" t="s">
        <v>981</v>
      </c>
      <c r="FO65" s="2" t="s">
        <v>984</v>
      </c>
      <c r="FP65" s="2" t="s">
        <v>986</v>
      </c>
      <c r="FQ65" s="2" t="s">
        <v>990</v>
      </c>
      <c r="FR65" s="2"/>
      <c r="FS65" s="2" t="s">
        <v>993</v>
      </c>
      <c r="FT65" s="2" t="s">
        <v>138</v>
      </c>
      <c r="FU65" s="2" t="s">
        <v>253</v>
      </c>
      <c r="FV65" s="2"/>
      <c r="FW65" s="2"/>
      <c r="FX65" s="2" t="s">
        <v>994</v>
      </c>
      <c r="FY65" s="2" t="s">
        <v>716</v>
      </c>
      <c r="FZ65" s="2" t="s">
        <v>717</v>
      </c>
      <c r="GA65" s="2" t="s">
        <v>718</v>
      </c>
    </row>
    <row r="66" spans="1:183" ht="12.75" hidden="1" x14ac:dyDescent="0.2">
      <c r="A66" s="2">
        <v>63</v>
      </c>
      <c r="B66" s="2" t="s">
        <v>720</v>
      </c>
      <c r="C66" s="6" t="s">
        <v>875</v>
      </c>
      <c r="D66" s="2" t="s">
        <v>183</v>
      </c>
      <c r="E66" s="2" t="s">
        <v>260</v>
      </c>
      <c r="F66" s="2">
        <v>13</v>
      </c>
      <c r="G66" s="2" t="s">
        <v>877</v>
      </c>
      <c r="H66" s="2" t="s">
        <v>639</v>
      </c>
      <c r="I66" s="2" t="s">
        <v>548</v>
      </c>
      <c r="J66" s="2" t="s">
        <v>137</v>
      </c>
      <c r="K66" s="2"/>
      <c r="L66" s="2" t="s">
        <v>889</v>
      </c>
      <c r="M66" s="2"/>
      <c r="N66" s="2"/>
      <c r="O66" s="2"/>
      <c r="P66" s="2" t="s">
        <v>138</v>
      </c>
      <c r="Q66" s="3"/>
      <c r="R66" s="3"/>
      <c r="S66" s="2" t="s">
        <v>138</v>
      </c>
      <c r="T66" s="3" t="s">
        <v>901</v>
      </c>
      <c r="U66" s="2" t="s">
        <v>204</v>
      </c>
      <c r="V66" s="2" t="s">
        <v>551</v>
      </c>
      <c r="W66" s="2" t="s">
        <v>173</v>
      </c>
      <c r="X66" s="3"/>
      <c r="Y66" s="2" t="s">
        <v>139</v>
      </c>
      <c r="Z66" s="3"/>
      <c r="AA66" s="2" t="s">
        <v>143</v>
      </c>
      <c r="AB66" s="2" t="s">
        <v>240</v>
      </c>
      <c r="AC66" s="2" t="s">
        <v>240</v>
      </c>
      <c r="AD66" s="2" t="s">
        <v>209</v>
      </c>
      <c r="AE66" s="2" t="s">
        <v>406</v>
      </c>
      <c r="AF66" s="2" t="s">
        <v>291</v>
      </c>
      <c r="AG66" s="2"/>
      <c r="AH66" s="2" t="s">
        <v>281</v>
      </c>
      <c r="AI66" s="2"/>
      <c r="AJ66" s="2"/>
      <c r="AK66" s="2" t="s">
        <v>211</v>
      </c>
      <c r="AL66" s="2" t="s">
        <v>143</v>
      </c>
      <c r="AM66" s="2" t="s">
        <v>138</v>
      </c>
      <c r="AN66" s="9" t="s">
        <v>626</v>
      </c>
      <c r="AO66" s="2" t="s">
        <v>147</v>
      </c>
      <c r="AP66" s="2" t="s">
        <v>407</v>
      </c>
      <c r="AQ66" s="2" t="s">
        <v>911</v>
      </c>
      <c r="AR66" s="2" t="s">
        <v>913</v>
      </c>
      <c r="AS66" s="2" t="s">
        <v>916</v>
      </c>
      <c r="AT66" s="2" t="s">
        <v>918</v>
      </c>
      <c r="AU66" s="2"/>
      <c r="AV66" s="2" t="s">
        <v>148</v>
      </c>
      <c r="AW66" s="2" t="s">
        <v>214</v>
      </c>
      <c r="AX66" s="2" t="s">
        <v>214</v>
      </c>
      <c r="AY66" s="2" t="s">
        <v>214</v>
      </c>
      <c r="AZ66" s="2" t="s">
        <v>214</v>
      </c>
      <c r="BA66" s="3"/>
      <c r="BB66" s="3"/>
      <c r="BC66" s="2" t="s">
        <v>217</v>
      </c>
      <c r="BD66" s="2" t="s">
        <v>216</v>
      </c>
      <c r="BE66" s="2" t="s">
        <v>268</v>
      </c>
      <c r="BF66" s="2" t="s">
        <v>268</v>
      </c>
      <c r="BG66" s="2" t="s">
        <v>268</v>
      </c>
      <c r="BH66" s="3"/>
      <c r="BI66" s="3"/>
      <c r="BJ66" s="2" t="s">
        <v>139</v>
      </c>
      <c r="BK66" s="2" t="s">
        <v>149</v>
      </c>
      <c r="BL66" s="2" t="s">
        <v>709</v>
      </c>
      <c r="BM66" s="2" t="s">
        <v>744</v>
      </c>
      <c r="BN66" s="2" t="s">
        <v>244</v>
      </c>
      <c r="BO66" s="2" t="s">
        <v>396</v>
      </c>
      <c r="BP66" s="2" t="s">
        <v>926</v>
      </c>
      <c r="BQ66" s="2" t="s">
        <v>421</v>
      </c>
      <c r="BR66" s="2"/>
      <c r="BS66" s="2" t="s">
        <v>709</v>
      </c>
      <c r="BT66" s="2" t="s">
        <v>139</v>
      </c>
      <c r="BU66" s="2" t="s">
        <v>138</v>
      </c>
      <c r="BV66" s="3"/>
      <c r="BW66" s="2" t="s">
        <v>220</v>
      </c>
      <c r="BX66" s="2" t="s">
        <v>220</v>
      </c>
      <c r="BY66" s="2" t="s">
        <v>220</v>
      </c>
      <c r="BZ66" s="2" t="s">
        <v>220</v>
      </c>
      <c r="CA66" s="2" t="s">
        <v>220</v>
      </c>
      <c r="CB66" s="3"/>
      <c r="CC66" s="2" t="s">
        <v>336</v>
      </c>
      <c r="CD66" s="2" t="s">
        <v>246</v>
      </c>
      <c r="CE66" s="2" t="s">
        <v>138</v>
      </c>
      <c r="CF66" s="2" t="s">
        <v>438</v>
      </c>
      <c r="CG66" s="3"/>
      <c r="CH66" s="9" t="s">
        <v>375</v>
      </c>
      <c r="CI66" s="2" t="s">
        <v>563</v>
      </c>
      <c r="CJ66" s="2" t="s">
        <v>722</v>
      </c>
      <c r="CK66" s="2" t="s">
        <v>337</v>
      </c>
      <c r="CL66" s="2" t="s">
        <v>138</v>
      </c>
      <c r="CM66" s="2" t="s">
        <v>138</v>
      </c>
      <c r="CN66" s="3"/>
      <c r="CO66" s="3"/>
      <c r="CP66" s="2" t="s">
        <v>691</v>
      </c>
      <c r="CQ66" s="2" t="s">
        <v>139</v>
      </c>
      <c r="CR66" s="2" t="s">
        <v>139</v>
      </c>
      <c r="CS66" s="2" t="s">
        <v>139</v>
      </c>
      <c r="CT66" s="2" t="s">
        <v>633</v>
      </c>
      <c r="CU66" s="2"/>
      <c r="CV66" s="2"/>
      <c r="CW66" s="2" t="s">
        <v>186</v>
      </c>
      <c r="CX66" s="2" t="s">
        <v>940</v>
      </c>
      <c r="CY66" s="2"/>
      <c r="CZ66" s="2"/>
      <c r="DA66" s="2" t="s">
        <v>945</v>
      </c>
      <c r="DB66" s="2"/>
      <c r="DC66" s="2" t="s">
        <v>139</v>
      </c>
      <c r="DD66" s="2" t="s">
        <v>349</v>
      </c>
      <c r="DE66" s="2" t="s">
        <v>422</v>
      </c>
      <c r="DF66" s="2" t="s">
        <v>249</v>
      </c>
      <c r="DG66" s="2"/>
      <c r="DH66" s="2" t="s">
        <v>949</v>
      </c>
      <c r="DI66" s="2" t="s">
        <v>951</v>
      </c>
      <c r="DJ66" s="2" t="s">
        <v>958</v>
      </c>
      <c r="DK66" s="2" t="s">
        <v>139</v>
      </c>
      <c r="DL66" s="2" t="s">
        <v>139</v>
      </c>
      <c r="DM66" s="3"/>
      <c r="DN66" s="2" t="s">
        <v>139</v>
      </c>
      <c r="DO66" s="2" t="s">
        <v>139</v>
      </c>
      <c r="DP66" s="3"/>
      <c r="DQ66" s="2" t="s">
        <v>139</v>
      </c>
      <c r="DR66" s="3"/>
      <c r="DS66" s="2" t="s">
        <v>139</v>
      </c>
      <c r="DT66" s="2" t="s">
        <v>139</v>
      </c>
      <c r="DU66" s="2" t="s">
        <v>138</v>
      </c>
      <c r="DV66" s="2" t="s">
        <v>138</v>
      </c>
      <c r="DW66" s="2" t="s">
        <v>138</v>
      </c>
      <c r="DX66" s="2" t="s">
        <v>138</v>
      </c>
      <c r="DY66" s="2" t="s">
        <v>138</v>
      </c>
      <c r="DZ66" s="3"/>
      <c r="EA66" s="2" t="s">
        <v>138</v>
      </c>
      <c r="EB66" s="2" t="s">
        <v>138</v>
      </c>
      <c r="EC66" s="2" t="s">
        <v>139</v>
      </c>
      <c r="ED66" s="2" t="s">
        <v>139</v>
      </c>
      <c r="EE66" s="2" t="s">
        <v>138</v>
      </c>
      <c r="EF66" s="2" t="s">
        <v>138</v>
      </c>
      <c r="EG66" s="2" t="s">
        <v>138</v>
      </c>
      <c r="EH66" s="2" t="s">
        <v>138</v>
      </c>
      <c r="EI66" s="2" t="s">
        <v>138</v>
      </c>
      <c r="EJ66" s="2" t="s">
        <v>138</v>
      </c>
      <c r="EK66" s="2" t="s">
        <v>138</v>
      </c>
      <c r="EL66" s="2" t="s">
        <v>138</v>
      </c>
      <c r="EM66" s="3"/>
      <c r="EN66" s="3"/>
      <c r="EO66" s="2" t="s">
        <v>139</v>
      </c>
      <c r="EP66" s="2" t="s">
        <v>139</v>
      </c>
      <c r="EQ66" s="2" t="s">
        <v>139</v>
      </c>
      <c r="ER66" s="2" t="s">
        <v>138</v>
      </c>
      <c r="ES66" s="2" t="s">
        <v>138</v>
      </c>
      <c r="ET66" s="2" t="s">
        <v>138</v>
      </c>
      <c r="EU66" s="2" t="s">
        <v>138</v>
      </c>
      <c r="EV66" s="2" t="s">
        <v>138</v>
      </c>
      <c r="EW66" s="2" t="s">
        <v>138</v>
      </c>
      <c r="EX66" s="2" t="s">
        <v>138</v>
      </c>
      <c r="EY66" s="3"/>
      <c r="EZ66" s="2" t="s">
        <v>250</v>
      </c>
      <c r="FA66" s="2" t="s">
        <v>139</v>
      </c>
      <c r="FB66" s="2" t="s">
        <v>228</v>
      </c>
      <c r="FC66" s="2" t="s">
        <v>971</v>
      </c>
      <c r="FD66" s="2"/>
      <c r="FE66" s="2"/>
      <c r="FF66" s="2"/>
      <c r="FG66" s="2"/>
      <c r="FH66" s="2" t="s">
        <v>138</v>
      </c>
      <c r="FI66" s="3"/>
      <c r="FJ66" s="2" t="s">
        <v>284</v>
      </c>
      <c r="FK66" s="2" t="s">
        <v>975</v>
      </c>
      <c r="FL66" s="2" t="s">
        <v>978</v>
      </c>
      <c r="FM66" s="2" t="s">
        <v>980</v>
      </c>
      <c r="FN66" s="2" t="s">
        <v>981</v>
      </c>
      <c r="FO66" s="2"/>
      <c r="FP66" s="2" t="s">
        <v>986</v>
      </c>
      <c r="FQ66" s="2" t="s">
        <v>990</v>
      </c>
      <c r="FR66" s="2"/>
      <c r="FS66" s="2" t="s">
        <v>993</v>
      </c>
      <c r="FT66" s="2" t="s">
        <v>138</v>
      </c>
      <c r="FU66" s="2" t="s">
        <v>253</v>
      </c>
      <c r="FV66" s="2"/>
      <c r="FW66" s="2"/>
      <c r="FX66" s="2" t="s">
        <v>994</v>
      </c>
      <c r="FY66" s="2" t="s">
        <v>723</v>
      </c>
      <c r="FZ66" s="2" t="s">
        <v>724</v>
      </c>
      <c r="GA66" s="2" t="s">
        <v>725</v>
      </c>
    </row>
    <row r="67" spans="1:183" ht="12.75" hidden="1" x14ac:dyDescent="0.2">
      <c r="A67" s="2">
        <v>64</v>
      </c>
      <c r="B67" s="2" t="s">
        <v>727</v>
      </c>
      <c r="C67" s="6" t="s">
        <v>875</v>
      </c>
      <c r="D67" s="2" t="s">
        <v>236</v>
      </c>
      <c r="E67" s="2" t="s">
        <v>260</v>
      </c>
      <c r="F67" s="2">
        <v>12</v>
      </c>
      <c r="G67" s="2" t="s">
        <v>877</v>
      </c>
      <c r="H67" s="2" t="s">
        <v>201</v>
      </c>
      <c r="I67" s="2" t="s">
        <v>884</v>
      </c>
      <c r="J67" s="2" t="s">
        <v>237</v>
      </c>
      <c r="K67" s="2"/>
      <c r="L67" s="2"/>
      <c r="M67" s="2"/>
      <c r="N67" s="2" t="s">
        <v>887</v>
      </c>
      <c r="O67" s="2"/>
      <c r="P67" s="2" t="s">
        <v>138</v>
      </c>
      <c r="Q67" s="3"/>
      <c r="R67" s="2" t="s">
        <v>201</v>
      </c>
      <c r="S67" s="2" t="s">
        <v>138</v>
      </c>
      <c r="T67" s="3" t="s">
        <v>901</v>
      </c>
      <c r="U67" s="2" t="s">
        <v>238</v>
      </c>
      <c r="V67" s="2" t="s">
        <v>205</v>
      </c>
      <c r="W67" s="2" t="s">
        <v>173</v>
      </c>
      <c r="X67" s="3"/>
      <c r="Y67" s="2" t="s">
        <v>139</v>
      </c>
      <c r="Z67" s="2" t="s">
        <v>394</v>
      </c>
      <c r="AA67" s="2" t="s">
        <v>143</v>
      </c>
      <c r="AB67" s="2" t="s">
        <v>144</v>
      </c>
      <c r="AC67" s="2" t="s">
        <v>144</v>
      </c>
      <c r="AD67" s="2" t="s">
        <v>209</v>
      </c>
      <c r="AE67" s="2" t="s">
        <v>291</v>
      </c>
      <c r="AF67" s="2" t="s">
        <v>291</v>
      </c>
      <c r="AG67" s="2"/>
      <c r="AH67" s="2"/>
      <c r="AI67" s="2"/>
      <c r="AJ67" s="2"/>
      <c r="AK67" s="2" t="s">
        <v>211</v>
      </c>
      <c r="AL67" s="2" t="s">
        <v>143</v>
      </c>
      <c r="AM67" s="2" t="s">
        <v>138</v>
      </c>
      <c r="AN67" s="3"/>
      <c r="AO67" s="2" t="s">
        <v>730</v>
      </c>
      <c r="AP67" s="2"/>
      <c r="AQ67" s="2"/>
      <c r="AR67" s="2"/>
      <c r="AS67" s="2"/>
      <c r="AT67" s="2"/>
      <c r="AU67" s="2" t="s">
        <v>700</v>
      </c>
      <c r="AV67" s="2" t="s">
        <v>214</v>
      </c>
      <c r="AW67" s="2" t="s">
        <v>215</v>
      </c>
      <c r="AX67" s="2" t="s">
        <v>214</v>
      </c>
      <c r="AY67" s="2" t="s">
        <v>215</v>
      </c>
      <c r="AZ67" s="2" t="s">
        <v>215</v>
      </c>
      <c r="BA67" s="3"/>
      <c r="BB67" s="3"/>
      <c r="BC67" s="2" t="s">
        <v>242</v>
      </c>
      <c r="BD67" s="2" t="s">
        <v>268</v>
      </c>
      <c r="BE67" s="3"/>
      <c r="BF67" s="2" t="s">
        <v>268</v>
      </c>
      <c r="BG67" s="2" t="s">
        <v>216</v>
      </c>
      <c r="BH67" s="3"/>
      <c r="BI67" s="3"/>
      <c r="BJ67" s="2" t="s">
        <v>138</v>
      </c>
      <c r="BK67" s="9" t="s">
        <v>502</v>
      </c>
      <c r="BL67" s="2"/>
      <c r="BM67" s="2" t="s">
        <v>744</v>
      </c>
      <c r="BN67" s="2"/>
      <c r="BO67" s="2" t="s">
        <v>396</v>
      </c>
      <c r="BP67" s="2"/>
      <c r="BQ67" s="2"/>
      <c r="BR67" s="2"/>
      <c r="BS67" s="2" t="s">
        <v>396</v>
      </c>
      <c r="BT67" s="3"/>
      <c r="BU67" s="2" t="s">
        <v>139</v>
      </c>
      <c r="BV67" s="3"/>
      <c r="BW67" s="2" t="s">
        <v>220</v>
      </c>
      <c r="BX67" s="2" t="s">
        <v>220</v>
      </c>
      <c r="BY67" s="2" t="s">
        <v>220</v>
      </c>
      <c r="BZ67" s="2" t="s">
        <v>347</v>
      </c>
      <c r="CA67" s="3"/>
      <c r="CB67" s="3"/>
      <c r="CC67" s="2" t="s">
        <v>221</v>
      </c>
      <c r="CD67" s="2" t="s">
        <v>246</v>
      </c>
      <c r="CE67" s="2" t="s">
        <v>139</v>
      </c>
      <c r="CF67" s="2" t="s">
        <v>153</v>
      </c>
      <c r="CG67" s="3"/>
      <c r="CH67" s="3"/>
      <c r="CI67" s="2" t="s">
        <v>439</v>
      </c>
      <c r="CJ67" s="2" t="s">
        <v>647</v>
      </c>
      <c r="CK67" s="2" t="s">
        <v>337</v>
      </c>
      <c r="CL67" s="2" t="s">
        <v>139</v>
      </c>
      <c r="CM67" s="2" t="s">
        <v>139</v>
      </c>
      <c r="CN67" s="2" t="s">
        <v>157</v>
      </c>
      <c r="CO67" s="2" t="s">
        <v>282</v>
      </c>
      <c r="CP67" s="2" t="s">
        <v>439</v>
      </c>
      <c r="CQ67" s="2" t="s">
        <v>138</v>
      </c>
      <c r="CR67" s="2" t="s">
        <v>138</v>
      </c>
      <c r="CS67" s="2" t="s">
        <v>138</v>
      </c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2" t="s">
        <v>349</v>
      </c>
      <c r="DE67" s="2" t="s">
        <v>283</v>
      </c>
      <c r="DF67" s="2" t="s">
        <v>249</v>
      </c>
      <c r="DG67" s="2"/>
      <c r="DH67" s="2"/>
      <c r="DI67" s="2" t="s">
        <v>951</v>
      </c>
      <c r="DJ67" s="2"/>
      <c r="DK67" s="2" t="s">
        <v>139</v>
      </c>
      <c r="DL67" s="2" t="s">
        <v>139</v>
      </c>
      <c r="DM67" s="2" t="s">
        <v>139</v>
      </c>
      <c r="DN67" s="3"/>
      <c r="DO67" s="3"/>
      <c r="DP67" s="2" t="s">
        <v>139</v>
      </c>
      <c r="DQ67" s="2" t="s">
        <v>139</v>
      </c>
      <c r="DR67" s="3"/>
      <c r="DS67" s="2" t="s">
        <v>138</v>
      </c>
      <c r="DT67" s="2" t="s">
        <v>138</v>
      </c>
      <c r="DU67" s="2" t="s">
        <v>138</v>
      </c>
      <c r="DV67" s="2" t="s">
        <v>138</v>
      </c>
      <c r="DW67" s="2" t="s">
        <v>138</v>
      </c>
      <c r="DX67" s="2" t="s">
        <v>138</v>
      </c>
      <c r="DY67" s="2" t="s">
        <v>138</v>
      </c>
      <c r="DZ67" s="2" t="s">
        <v>138</v>
      </c>
      <c r="EA67" s="2" t="s">
        <v>138</v>
      </c>
      <c r="EB67" s="2" t="s">
        <v>138</v>
      </c>
      <c r="EC67" s="2" t="s">
        <v>139</v>
      </c>
      <c r="ED67" s="2" t="s">
        <v>139</v>
      </c>
      <c r="EE67" s="2" t="s">
        <v>139</v>
      </c>
      <c r="EF67" s="2" t="s">
        <v>138</v>
      </c>
      <c r="EG67" s="2" t="s">
        <v>138</v>
      </c>
      <c r="EH67" s="2" t="s">
        <v>139</v>
      </c>
      <c r="EI67" s="2" t="s">
        <v>139</v>
      </c>
      <c r="EJ67" s="2" t="s">
        <v>138</v>
      </c>
      <c r="EK67" s="2" t="s">
        <v>138</v>
      </c>
      <c r="EL67" s="2" t="s">
        <v>138</v>
      </c>
      <c r="EM67" s="3"/>
      <c r="EN67" s="3"/>
      <c r="EO67" s="2" t="s">
        <v>139</v>
      </c>
      <c r="EP67" s="2" t="s">
        <v>139</v>
      </c>
      <c r="EQ67" s="2" t="s">
        <v>139</v>
      </c>
      <c r="ER67" s="2" t="s">
        <v>138</v>
      </c>
      <c r="ES67" s="2" t="s">
        <v>138</v>
      </c>
      <c r="ET67" s="2" t="s">
        <v>138</v>
      </c>
      <c r="EU67" s="2" t="s">
        <v>139</v>
      </c>
      <c r="EV67" s="2" t="s">
        <v>139</v>
      </c>
      <c r="EW67" s="2" t="s">
        <v>138</v>
      </c>
      <c r="EX67" s="2" t="s">
        <v>138</v>
      </c>
      <c r="EY67" s="2" t="s">
        <v>138</v>
      </c>
      <c r="EZ67" s="2" t="s">
        <v>250</v>
      </c>
      <c r="FA67" s="2" t="s">
        <v>139</v>
      </c>
      <c r="FB67" s="2" t="s">
        <v>731</v>
      </c>
      <c r="FC67" s="2"/>
      <c r="FD67" s="2"/>
      <c r="FE67" s="2" t="s">
        <v>312</v>
      </c>
      <c r="FF67" s="2" t="s">
        <v>620</v>
      </c>
      <c r="FG67" s="2"/>
      <c r="FH67" s="2" t="s">
        <v>138</v>
      </c>
      <c r="FI67" s="3"/>
      <c r="FJ67" s="2" t="s">
        <v>292</v>
      </c>
      <c r="FK67" s="2" t="s">
        <v>975</v>
      </c>
      <c r="FL67" s="2" t="s">
        <v>978</v>
      </c>
      <c r="FM67" s="2" t="s">
        <v>980</v>
      </c>
      <c r="FN67" s="2" t="s">
        <v>981</v>
      </c>
      <c r="FO67" s="2" t="s">
        <v>984</v>
      </c>
      <c r="FP67" s="2" t="s">
        <v>986</v>
      </c>
      <c r="FQ67" s="2" t="s">
        <v>990</v>
      </c>
      <c r="FR67" s="2"/>
      <c r="FS67" s="2" t="s">
        <v>993</v>
      </c>
      <c r="FT67" s="2" t="s">
        <v>138</v>
      </c>
      <c r="FU67" s="2" t="s">
        <v>253</v>
      </c>
      <c r="FV67" s="2"/>
      <c r="FW67" s="2"/>
      <c r="FX67" s="2" t="s">
        <v>994</v>
      </c>
      <c r="FY67" s="2" t="s">
        <v>732</v>
      </c>
      <c r="FZ67" s="2" t="s">
        <v>733</v>
      </c>
      <c r="GA67" s="2" t="s">
        <v>734</v>
      </c>
    </row>
    <row r="68" spans="1:183" ht="12.75" hidden="1" x14ac:dyDescent="0.2">
      <c r="A68" s="2">
        <v>65</v>
      </c>
      <c r="B68" s="2" t="s">
        <v>736</v>
      </c>
      <c r="C68" s="6" t="s">
        <v>875</v>
      </c>
      <c r="D68" s="2" t="s">
        <v>183</v>
      </c>
      <c r="E68" s="2" t="s">
        <v>521</v>
      </c>
      <c r="F68" s="2">
        <v>12</v>
      </c>
      <c r="G68" s="2" t="s">
        <v>877</v>
      </c>
      <c r="H68" s="2" t="s">
        <v>737</v>
      </c>
      <c r="I68" s="2" t="s">
        <v>548</v>
      </c>
      <c r="J68" s="2" t="s">
        <v>172</v>
      </c>
      <c r="K68" s="2"/>
      <c r="L68" s="2" t="s">
        <v>889</v>
      </c>
      <c r="M68" s="2"/>
      <c r="N68" s="2" t="s">
        <v>887</v>
      </c>
      <c r="O68" s="2"/>
      <c r="P68" s="2" t="s">
        <v>138</v>
      </c>
      <c r="Q68" s="3"/>
      <c r="R68" s="3"/>
      <c r="S68" s="2" t="s">
        <v>138</v>
      </c>
      <c r="T68" s="3" t="s">
        <v>901</v>
      </c>
      <c r="U68" s="2" t="s">
        <v>204</v>
      </c>
      <c r="V68" s="2" t="s">
        <v>551</v>
      </c>
      <c r="W68" s="2" t="s">
        <v>173</v>
      </c>
      <c r="X68" s="2" t="s">
        <v>138</v>
      </c>
      <c r="Y68" s="2" t="s">
        <v>139</v>
      </c>
      <c r="Z68" s="3"/>
      <c r="AA68" s="2" t="s">
        <v>143</v>
      </c>
      <c r="AB68" s="2" t="s">
        <v>144</v>
      </c>
      <c r="AC68" s="2" t="s">
        <v>144</v>
      </c>
      <c r="AD68" s="2" t="s">
        <v>280</v>
      </c>
      <c r="AE68" s="2" t="s">
        <v>406</v>
      </c>
      <c r="AF68" s="2" t="s">
        <v>291</v>
      </c>
      <c r="AG68" s="2"/>
      <c r="AH68" s="2" t="s">
        <v>281</v>
      </c>
      <c r="AI68" s="2"/>
      <c r="AJ68" s="2"/>
      <c r="AK68" s="2" t="s">
        <v>211</v>
      </c>
      <c r="AL68" s="2" t="s">
        <v>143</v>
      </c>
      <c r="AM68" s="2" t="s">
        <v>138</v>
      </c>
      <c r="AN68" s="3"/>
      <c r="AO68" s="2" t="s">
        <v>147</v>
      </c>
      <c r="AP68" s="2" t="s">
        <v>407</v>
      </c>
      <c r="AQ68" s="2" t="s">
        <v>911</v>
      </c>
      <c r="AR68" s="2" t="s">
        <v>913</v>
      </c>
      <c r="AS68" s="2" t="s">
        <v>916</v>
      </c>
      <c r="AT68" s="2" t="s">
        <v>918</v>
      </c>
      <c r="AU68" s="2"/>
      <c r="AV68" s="2" t="s">
        <v>215</v>
      </c>
      <c r="AW68" s="2" t="s">
        <v>214</v>
      </c>
      <c r="AX68" s="2" t="s">
        <v>214</v>
      </c>
      <c r="AY68" s="2" t="s">
        <v>214</v>
      </c>
      <c r="AZ68" s="2" t="s">
        <v>214</v>
      </c>
      <c r="BA68" s="3"/>
      <c r="BB68" s="3"/>
      <c r="BC68" s="2" t="s">
        <v>217</v>
      </c>
      <c r="BD68" s="2" t="s">
        <v>242</v>
      </c>
      <c r="BE68" s="2" t="s">
        <v>242</v>
      </c>
      <c r="BF68" s="2" t="s">
        <v>242</v>
      </c>
      <c r="BG68" s="2" t="s">
        <v>242</v>
      </c>
      <c r="BH68" s="3"/>
      <c r="BI68" s="3"/>
      <c r="BJ68" s="2" t="s">
        <v>139</v>
      </c>
      <c r="BK68" s="2" t="s">
        <v>243</v>
      </c>
      <c r="BL68" s="2" t="s">
        <v>709</v>
      </c>
      <c r="BM68" s="2" t="s">
        <v>744</v>
      </c>
      <c r="BN68" s="2" t="s">
        <v>244</v>
      </c>
      <c r="BO68" s="2" t="s">
        <v>396</v>
      </c>
      <c r="BP68" s="2" t="s">
        <v>926</v>
      </c>
      <c r="BQ68" s="2"/>
      <c r="BR68" s="2"/>
      <c r="BS68" s="2" t="s">
        <v>244</v>
      </c>
      <c r="BT68" s="2" t="s">
        <v>139</v>
      </c>
      <c r="BU68" s="2" t="s">
        <v>138</v>
      </c>
      <c r="BV68" s="3"/>
      <c r="BW68" s="2" t="s">
        <v>220</v>
      </c>
      <c r="BX68" s="2" t="s">
        <v>220</v>
      </c>
      <c r="BY68" s="2" t="s">
        <v>220</v>
      </c>
      <c r="BZ68" s="2" t="s">
        <v>220</v>
      </c>
      <c r="CA68" s="2" t="s">
        <v>220</v>
      </c>
      <c r="CB68" s="3"/>
      <c r="CC68" s="2" t="s">
        <v>221</v>
      </c>
      <c r="CD68" s="2" t="s">
        <v>324</v>
      </c>
      <c r="CE68" s="2" t="s">
        <v>138</v>
      </c>
      <c r="CF68" s="2" t="s">
        <v>438</v>
      </c>
      <c r="CG68" s="2" t="s">
        <v>553</v>
      </c>
      <c r="CH68" s="9" t="s">
        <v>375</v>
      </c>
      <c r="CI68" s="2" t="s">
        <v>563</v>
      </c>
      <c r="CJ68" s="2" t="s">
        <v>722</v>
      </c>
      <c r="CK68" s="2" t="s">
        <v>337</v>
      </c>
      <c r="CL68" s="2" t="s">
        <v>138</v>
      </c>
      <c r="CM68" s="2" t="s">
        <v>138</v>
      </c>
      <c r="CN68" s="3"/>
      <c r="CO68" s="2" t="s">
        <v>158</v>
      </c>
      <c r="CP68" s="2" t="s">
        <v>154</v>
      </c>
      <c r="CQ68" s="2" t="s">
        <v>139</v>
      </c>
      <c r="CR68" s="2" t="s">
        <v>139</v>
      </c>
      <c r="CS68" s="2" t="s">
        <v>139</v>
      </c>
      <c r="CT68" s="2" t="s">
        <v>565</v>
      </c>
      <c r="CU68" s="2"/>
      <c r="CV68" s="2"/>
      <c r="CW68" s="2" t="s">
        <v>186</v>
      </c>
      <c r="CX68" s="2"/>
      <c r="CY68" s="2"/>
      <c r="CZ68" s="2"/>
      <c r="DA68" s="2" t="s">
        <v>945</v>
      </c>
      <c r="DB68" s="2"/>
      <c r="DC68" s="2" t="s">
        <v>138</v>
      </c>
      <c r="DD68" s="2" t="s">
        <v>160</v>
      </c>
      <c r="DE68" s="2" t="s">
        <v>572</v>
      </c>
      <c r="DF68" s="2" t="s">
        <v>249</v>
      </c>
      <c r="DG68" s="2" t="s">
        <v>950</v>
      </c>
      <c r="DH68" s="2"/>
      <c r="DI68" s="2" t="s">
        <v>951</v>
      </c>
      <c r="DJ68" s="2"/>
      <c r="DK68" s="2" t="s">
        <v>139</v>
      </c>
      <c r="DL68" s="3"/>
      <c r="DM68" s="2" t="s">
        <v>139</v>
      </c>
      <c r="DN68" s="2" t="s">
        <v>139</v>
      </c>
      <c r="DO68" s="2" t="s">
        <v>139</v>
      </c>
      <c r="DP68" s="3"/>
      <c r="DQ68" s="3"/>
      <c r="DR68" s="3"/>
      <c r="DS68" s="2" t="s">
        <v>138</v>
      </c>
      <c r="DT68" s="2" t="s">
        <v>139</v>
      </c>
      <c r="DU68" s="2" t="s">
        <v>138</v>
      </c>
      <c r="DV68" s="2" t="s">
        <v>138</v>
      </c>
      <c r="DW68" s="2" t="s">
        <v>138</v>
      </c>
      <c r="DX68" s="2" t="s">
        <v>138</v>
      </c>
      <c r="DY68" s="2" t="s">
        <v>138</v>
      </c>
      <c r="DZ68" s="2" t="s">
        <v>138</v>
      </c>
      <c r="EA68" s="2" t="s">
        <v>138</v>
      </c>
      <c r="EB68" s="2" t="s">
        <v>138</v>
      </c>
      <c r="EC68" s="2" t="s">
        <v>138</v>
      </c>
      <c r="ED68" s="2" t="s">
        <v>138</v>
      </c>
      <c r="EE68" s="2" t="s">
        <v>138</v>
      </c>
      <c r="EF68" s="2" t="s">
        <v>138</v>
      </c>
      <c r="EG68" s="2" t="s">
        <v>138</v>
      </c>
      <c r="EH68" s="2" t="s">
        <v>138</v>
      </c>
      <c r="EI68" s="2" t="s">
        <v>138</v>
      </c>
      <c r="EJ68" s="2" t="s">
        <v>138</v>
      </c>
      <c r="EK68" s="2" t="s">
        <v>138</v>
      </c>
      <c r="EL68" s="2" t="s">
        <v>138</v>
      </c>
      <c r="EM68" s="3"/>
      <c r="EN68" s="3"/>
      <c r="EO68" s="2" t="s">
        <v>139</v>
      </c>
      <c r="EP68" s="2" t="s">
        <v>138</v>
      </c>
      <c r="EQ68" s="2" t="s">
        <v>138</v>
      </c>
      <c r="ER68" s="2" t="s">
        <v>138</v>
      </c>
      <c r="ES68" s="2" t="s">
        <v>138</v>
      </c>
      <c r="ET68" s="2" t="s">
        <v>138</v>
      </c>
      <c r="EU68" s="2" t="s">
        <v>138</v>
      </c>
      <c r="EV68" s="2" t="s">
        <v>138</v>
      </c>
      <c r="EW68" s="2" t="s">
        <v>138</v>
      </c>
      <c r="EX68" s="2" t="s">
        <v>138</v>
      </c>
      <c r="EY68" s="2" t="s">
        <v>138</v>
      </c>
      <c r="EZ68" s="2" t="s">
        <v>163</v>
      </c>
      <c r="FA68" s="2" t="s">
        <v>138</v>
      </c>
      <c r="FB68" s="2" t="s">
        <v>228</v>
      </c>
      <c r="FC68" s="2" t="s">
        <v>971</v>
      </c>
      <c r="FD68" s="2"/>
      <c r="FE68" s="2"/>
      <c r="FF68" s="2"/>
      <c r="FG68" s="2"/>
      <c r="FH68" s="2" t="s">
        <v>139</v>
      </c>
      <c r="FI68" s="2" t="s">
        <v>366</v>
      </c>
      <c r="FJ68" s="2" t="s">
        <v>292</v>
      </c>
      <c r="FK68" s="2" t="s">
        <v>975</v>
      </c>
      <c r="FL68" s="2" t="s">
        <v>978</v>
      </c>
      <c r="FM68" s="2" t="s">
        <v>980</v>
      </c>
      <c r="FN68" s="2" t="s">
        <v>981</v>
      </c>
      <c r="FO68" s="2" t="s">
        <v>984</v>
      </c>
      <c r="FP68" s="2" t="s">
        <v>986</v>
      </c>
      <c r="FQ68" s="2" t="s">
        <v>990</v>
      </c>
      <c r="FR68" s="2"/>
      <c r="FS68" s="2" t="s">
        <v>993</v>
      </c>
      <c r="FT68" s="2" t="s">
        <v>138</v>
      </c>
      <c r="FU68" s="2" t="s">
        <v>253</v>
      </c>
      <c r="FV68" s="2"/>
      <c r="FW68" s="2"/>
      <c r="FX68" s="2" t="s">
        <v>994</v>
      </c>
      <c r="FY68" s="2" t="s">
        <v>738</v>
      </c>
      <c r="FZ68" s="2" t="s">
        <v>739</v>
      </c>
      <c r="GA68" s="2" t="s">
        <v>740</v>
      </c>
    </row>
    <row r="69" spans="1:183" ht="12.75" hidden="1" x14ac:dyDescent="0.2">
      <c r="A69" s="2">
        <v>66</v>
      </c>
      <c r="B69" s="2" t="s">
        <v>742</v>
      </c>
      <c r="C69" s="6" t="s">
        <v>875</v>
      </c>
      <c r="D69" s="2" t="s">
        <v>318</v>
      </c>
      <c r="E69" s="2" t="s">
        <v>135</v>
      </c>
      <c r="F69" s="2">
        <v>15</v>
      </c>
      <c r="G69" s="2" t="s">
        <v>878</v>
      </c>
      <c r="H69" s="2" t="s">
        <v>639</v>
      </c>
      <c r="I69" s="2" t="s">
        <v>548</v>
      </c>
      <c r="J69" s="2" t="s">
        <v>137</v>
      </c>
      <c r="K69" s="2"/>
      <c r="L69" s="2" t="s">
        <v>889</v>
      </c>
      <c r="M69" s="2"/>
      <c r="N69" s="2"/>
      <c r="O69" s="2"/>
      <c r="P69" s="2" t="s">
        <v>138</v>
      </c>
      <c r="Q69" s="3"/>
      <c r="R69" s="3"/>
      <c r="S69" s="2" t="s">
        <v>138</v>
      </c>
      <c r="T69" s="3" t="s">
        <v>901</v>
      </c>
      <c r="U69" s="2" t="s">
        <v>204</v>
      </c>
      <c r="V69" s="2" t="s">
        <v>551</v>
      </c>
      <c r="W69" s="2" t="s">
        <v>173</v>
      </c>
      <c r="X69" s="3"/>
      <c r="Y69" s="2" t="s">
        <v>139</v>
      </c>
      <c r="Z69" s="3"/>
      <c r="AA69" s="2" t="s">
        <v>143</v>
      </c>
      <c r="AB69" s="2" t="s">
        <v>240</v>
      </c>
      <c r="AC69" s="2" t="s">
        <v>240</v>
      </c>
      <c r="AD69" s="2" t="s">
        <v>209</v>
      </c>
      <c r="AE69" s="2" t="s">
        <v>406</v>
      </c>
      <c r="AF69" s="2" t="s">
        <v>291</v>
      </c>
      <c r="AG69" s="2"/>
      <c r="AH69" s="2" t="s">
        <v>281</v>
      </c>
      <c r="AI69" s="2"/>
      <c r="AJ69" s="2"/>
      <c r="AK69" s="2" t="s">
        <v>211</v>
      </c>
      <c r="AL69" s="2" t="s">
        <v>143</v>
      </c>
      <c r="AM69" s="2" t="s">
        <v>138</v>
      </c>
      <c r="AN69" s="9" t="s">
        <v>682</v>
      </c>
      <c r="AO69" s="2" t="s">
        <v>147</v>
      </c>
      <c r="AP69" s="2" t="s">
        <v>407</v>
      </c>
      <c r="AQ69" s="2" t="s">
        <v>911</v>
      </c>
      <c r="AR69" s="2" t="s">
        <v>913</v>
      </c>
      <c r="AS69" s="2" t="s">
        <v>916</v>
      </c>
      <c r="AT69" s="2" t="s">
        <v>918</v>
      </c>
      <c r="AU69" s="2"/>
      <c r="AV69" s="2" t="s">
        <v>214</v>
      </c>
      <c r="AW69" s="2" t="s">
        <v>215</v>
      </c>
      <c r="AX69" s="2" t="s">
        <v>215</v>
      </c>
      <c r="AY69" s="2" t="s">
        <v>215</v>
      </c>
      <c r="AZ69" s="2" t="s">
        <v>175</v>
      </c>
      <c r="BA69" s="3"/>
      <c r="BB69" s="3"/>
      <c r="BC69" s="2" t="s">
        <v>217</v>
      </c>
      <c r="BD69" s="2" t="s">
        <v>242</v>
      </c>
      <c r="BE69" s="2" t="s">
        <v>242</v>
      </c>
      <c r="BF69" s="2" t="s">
        <v>268</v>
      </c>
      <c r="BG69" s="2" t="s">
        <v>242</v>
      </c>
      <c r="BH69" s="3"/>
      <c r="BI69" s="3"/>
      <c r="BJ69" s="2" t="s">
        <v>139</v>
      </c>
      <c r="BK69" s="2" t="s">
        <v>149</v>
      </c>
      <c r="BL69" s="2" t="s">
        <v>709</v>
      </c>
      <c r="BM69" s="2" t="s">
        <v>744</v>
      </c>
      <c r="BN69" s="2" t="s">
        <v>244</v>
      </c>
      <c r="BO69" s="2" t="s">
        <v>396</v>
      </c>
      <c r="BP69" s="2" t="s">
        <v>926</v>
      </c>
      <c r="BQ69" s="2" t="s">
        <v>421</v>
      </c>
      <c r="BR69" s="2"/>
      <c r="BS69" s="2" t="s">
        <v>744</v>
      </c>
      <c r="BT69" s="2" t="s">
        <v>139</v>
      </c>
      <c r="BU69" s="2" t="s">
        <v>138</v>
      </c>
      <c r="BV69" s="3"/>
      <c r="BW69" s="2" t="s">
        <v>220</v>
      </c>
      <c r="BX69" s="2" t="s">
        <v>220</v>
      </c>
      <c r="BY69" s="2" t="s">
        <v>220</v>
      </c>
      <c r="BZ69" s="2" t="s">
        <v>220</v>
      </c>
      <c r="CA69" s="2" t="s">
        <v>220</v>
      </c>
      <c r="CB69" s="3"/>
      <c r="CC69" s="2" t="s">
        <v>221</v>
      </c>
      <c r="CD69" s="2" t="s">
        <v>222</v>
      </c>
      <c r="CE69" s="2" t="s">
        <v>138</v>
      </c>
      <c r="CF69" s="2" t="s">
        <v>438</v>
      </c>
      <c r="CG69" s="3"/>
      <c r="CH69" s="9" t="s">
        <v>325</v>
      </c>
      <c r="CI69" s="2" t="s">
        <v>563</v>
      </c>
      <c r="CJ69" s="2" t="s">
        <v>647</v>
      </c>
      <c r="CK69" s="2" t="s">
        <v>337</v>
      </c>
      <c r="CL69" s="2" t="s">
        <v>138</v>
      </c>
      <c r="CM69" s="3"/>
      <c r="CN69" s="3"/>
      <c r="CO69" s="2" t="s">
        <v>282</v>
      </c>
      <c r="CP69" s="2" t="s">
        <v>563</v>
      </c>
      <c r="CQ69" s="2" t="s">
        <v>139</v>
      </c>
      <c r="CR69" s="2" t="s">
        <v>139</v>
      </c>
      <c r="CS69" s="2" t="s">
        <v>139</v>
      </c>
      <c r="CT69" s="2" t="s">
        <v>633</v>
      </c>
      <c r="CU69" s="2"/>
      <c r="CV69" s="2"/>
      <c r="CW69" s="2" t="s">
        <v>186</v>
      </c>
      <c r="CX69" s="2" t="s">
        <v>940</v>
      </c>
      <c r="CY69" s="2"/>
      <c r="CZ69" s="2"/>
      <c r="DA69" s="2" t="s">
        <v>945</v>
      </c>
      <c r="DB69" s="2"/>
      <c r="DC69" s="2" t="s">
        <v>139</v>
      </c>
      <c r="DD69" s="2" t="s">
        <v>349</v>
      </c>
      <c r="DE69" s="2" t="s">
        <v>226</v>
      </c>
      <c r="DF69" s="2" t="s">
        <v>249</v>
      </c>
      <c r="DG69" s="2" t="s">
        <v>950</v>
      </c>
      <c r="DH69" s="2" t="s">
        <v>949</v>
      </c>
      <c r="DI69" s="2" t="s">
        <v>951</v>
      </c>
      <c r="DJ69" s="2" t="s">
        <v>958</v>
      </c>
      <c r="DK69" s="2" t="s">
        <v>139</v>
      </c>
      <c r="DL69" s="2" t="s">
        <v>139</v>
      </c>
      <c r="DM69" s="2" t="s">
        <v>139</v>
      </c>
      <c r="DN69" s="2" t="s">
        <v>139</v>
      </c>
      <c r="DO69" s="3"/>
      <c r="DP69" s="3"/>
      <c r="DQ69" s="2" t="s">
        <v>139</v>
      </c>
      <c r="DR69" s="3"/>
      <c r="DS69" s="2" t="s">
        <v>139</v>
      </c>
      <c r="DT69" s="2" t="s">
        <v>139</v>
      </c>
      <c r="DU69" s="2" t="s">
        <v>138</v>
      </c>
      <c r="DV69" s="2" t="s">
        <v>138</v>
      </c>
      <c r="DW69" s="2" t="s">
        <v>138</v>
      </c>
      <c r="DX69" s="2" t="s">
        <v>138</v>
      </c>
      <c r="DY69" s="2" t="s">
        <v>138</v>
      </c>
      <c r="DZ69" s="3"/>
      <c r="EA69" s="2" t="s">
        <v>138</v>
      </c>
      <c r="EB69" s="2" t="s">
        <v>138</v>
      </c>
      <c r="EC69" s="2" t="s">
        <v>139</v>
      </c>
      <c r="ED69" s="2" t="s">
        <v>139</v>
      </c>
      <c r="EE69" s="2" t="s">
        <v>138</v>
      </c>
      <c r="EF69" s="2" t="s">
        <v>138</v>
      </c>
      <c r="EG69" s="2" t="s">
        <v>138</v>
      </c>
      <c r="EH69" s="2" t="s">
        <v>138</v>
      </c>
      <c r="EI69" s="2" t="s">
        <v>138</v>
      </c>
      <c r="EJ69" s="2" t="s">
        <v>138</v>
      </c>
      <c r="EK69" s="2" t="s">
        <v>138</v>
      </c>
      <c r="EL69" s="2" t="s">
        <v>138</v>
      </c>
      <c r="EM69" s="3"/>
      <c r="EN69" s="3"/>
      <c r="EO69" s="2" t="s">
        <v>139</v>
      </c>
      <c r="EP69" s="2" t="s">
        <v>139</v>
      </c>
      <c r="EQ69" s="2" t="s">
        <v>139</v>
      </c>
      <c r="ER69" s="2" t="s">
        <v>138</v>
      </c>
      <c r="ES69" s="2" t="s">
        <v>138</v>
      </c>
      <c r="ET69" s="2" t="s">
        <v>138</v>
      </c>
      <c r="EU69" s="2" t="s">
        <v>138</v>
      </c>
      <c r="EV69" s="2" t="s">
        <v>138</v>
      </c>
      <c r="EW69" s="2" t="s">
        <v>138</v>
      </c>
      <c r="EX69" s="2" t="s">
        <v>138</v>
      </c>
      <c r="EY69" s="3"/>
      <c r="EZ69" s="2" t="s">
        <v>250</v>
      </c>
      <c r="FA69" s="2" t="s">
        <v>138</v>
      </c>
      <c r="FB69" s="3"/>
      <c r="FC69" s="3"/>
      <c r="FD69" s="3"/>
      <c r="FE69" s="3"/>
      <c r="FF69" s="3"/>
      <c r="FG69" s="3"/>
      <c r="FH69" s="3"/>
      <c r="FI69" s="3"/>
      <c r="FJ69" s="2" t="s">
        <v>284</v>
      </c>
      <c r="FK69" s="2" t="s">
        <v>975</v>
      </c>
      <c r="FL69" s="2" t="s">
        <v>978</v>
      </c>
      <c r="FM69" s="2" t="s">
        <v>980</v>
      </c>
      <c r="FN69" s="2" t="s">
        <v>981</v>
      </c>
      <c r="FO69" s="2"/>
      <c r="FP69" s="2" t="s">
        <v>986</v>
      </c>
      <c r="FQ69" s="2" t="s">
        <v>990</v>
      </c>
      <c r="FR69" s="2"/>
      <c r="FS69" s="2" t="s">
        <v>993</v>
      </c>
      <c r="FT69" s="2" t="s">
        <v>138</v>
      </c>
      <c r="FU69" s="2" t="s">
        <v>253</v>
      </c>
      <c r="FV69" s="2"/>
      <c r="FW69" s="2"/>
      <c r="FX69" s="2" t="s">
        <v>994</v>
      </c>
      <c r="FY69" s="2" t="s">
        <v>745</v>
      </c>
      <c r="FZ69" s="2" t="s">
        <v>746</v>
      </c>
      <c r="GA69" s="2" t="s">
        <v>747</v>
      </c>
    </row>
    <row r="70" spans="1:183" ht="12.75" hidden="1" x14ac:dyDescent="0.2">
      <c r="A70" s="2">
        <v>67</v>
      </c>
      <c r="B70" s="2" t="s">
        <v>749</v>
      </c>
      <c r="C70" s="6" t="s">
        <v>875</v>
      </c>
      <c r="D70" s="2" t="s">
        <v>236</v>
      </c>
      <c r="E70" s="2" t="s">
        <v>521</v>
      </c>
      <c r="F70" s="2">
        <v>11</v>
      </c>
      <c r="G70" s="2" t="s">
        <v>877</v>
      </c>
      <c r="H70" s="2" t="s">
        <v>639</v>
      </c>
      <c r="I70" s="2" t="s">
        <v>548</v>
      </c>
      <c r="J70" s="2" t="s">
        <v>137</v>
      </c>
      <c r="K70" s="2"/>
      <c r="L70" s="2" t="s">
        <v>889</v>
      </c>
      <c r="M70" s="2"/>
      <c r="N70" s="2"/>
      <c r="O70" s="2"/>
      <c r="P70" s="2" t="s">
        <v>138</v>
      </c>
      <c r="Q70" s="3"/>
      <c r="R70" s="3"/>
      <c r="S70" s="2" t="s">
        <v>138</v>
      </c>
      <c r="T70" s="3" t="s">
        <v>901</v>
      </c>
      <c r="U70" s="2" t="s">
        <v>204</v>
      </c>
      <c r="V70" s="2" t="s">
        <v>551</v>
      </c>
      <c r="W70" s="2" t="s">
        <v>173</v>
      </c>
      <c r="X70" s="3"/>
      <c r="Y70" s="2" t="s">
        <v>139</v>
      </c>
      <c r="Z70" s="3"/>
      <c r="AA70" s="2" t="s">
        <v>143</v>
      </c>
      <c r="AB70" s="2" t="s">
        <v>208</v>
      </c>
      <c r="AC70" s="2" t="s">
        <v>279</v>
      </c>
      <c r="AD70" s="2" t="s">
        <v>209</v>
      </c>
      <c r="AE70" s="2" t="s">
        <v>751</v>
      </c>
      <c r="AF70" s="2" t="s">
        <v>291</v>
      </c>
      <c r="AG70" s="2"/>
      <c r="AH70" s="2" t="s">
        <v>281</v>
      </c>
      <c r="AI70" s="2"/>
      <c r="AJ70" s="2" t="s">
        <v>907</v>
      </c>
      <c r="AK70" s="2" t="s">
        <v>211</v>
      </c>
      <c r="AL70" s="2" t="s">
        <v>143</v>
      </c>
      <c r="AM70" s="2" t="s">
        <v>138</v>
      </c>
      <c r="AN70" s="9" t="s">
        <v>626</v>
      </c>
      <c r="AO70" s="2" t="s">
        <v>147</v>
      </c>
      <c r="AP70" s="2" t="s">
        <v>407</v>
      </c>
      <c r="AQ70" s="2" t="s">
        <v>911</v>
      </c>
      <c r="AR70" s="2" t="s">
        <v>913</v>
      </c>
      <c r="AS70" s="2" t="s">
        <v>916</v>
      </c>
      <c r="AT70" s="2" t="s">
        <v>918</v>
      </c>
      <c r="AU70" s="2"/>
      <c r="AV70" s="2" t="s">
        <v>346</v>
      </c>
      <c r="AW70" s="2" t="s">
        <v>214</v>
      </c>
      <c r="AX70" s="2" t="s">
        <v>214</v>
      </c>
      <c r="AY70" s="2" t="s">
        <v>214</v>
      </c>
      <c r="AZ70" s="2" t="s">
        <v>214</v>
      </c>
      <c r="BA70" s="3"/>
      <c r="BB70" s="3"/>
      <c r="BC70" s="2" t="s">
        <v>217</v>
      </c>
      <c r="BD70" s="2" t="s">
        <v>217</v>
      </c>
      <c r="BE70" s="2" t="s">
        <v>268</v>
      </c>
      <c r="BF70" s="2" t="s">
        <v>268</v>
      </c>
      <c r="BG70" s="2" t="s">
        <v>268</v>
      </c>
      <c r="BH70" s="2" t="s">
        <v>268</v>
      </c>
      <c r="BI70" s="3"/>
      <c r="BJ70" s="2" t="s">
        <v>139</v>
      </c>
      <c r="BK70" s="2" t="s">
        <v>149</v>
      </c>
      <c r="BL70" s="2" t="s">
        <v>709</v>
      </c>
      <c r="BM70" s="2" t="s">
        <v>744</v>
      </c>
      <c r="BN70" s="2" t="s">
        <v>244</v>
      </c>
      <c r="BO70" s="2" t="s">
        <v>396</v>
      </c>
      <c r="BP70" s="2" t="s">
        <v>926</v>
      </c>
      <c r="BQ70" s="2" t="s">
        <v>421</v>
      </c>
      <c r="BR70" s="2"/>
      <c r="BS70" s="2" t="s">
        <v>709</v>
      </c>
      <c r="BT70" s="2" t="s">
        <v>139</v>
      </c>
      <c r="BU70" s="2" t="s">
        <v>138</v>
      </c>
      <c r="BV70" s="3"/>
      <c r="BW70" s="2" t="s">
        <v>347</v>
      </c>
      <c r="BX70" s="2" t="s">
        <v>220</v>
      </c>
      <c r="BY70" s="2" t="s">
        <v>220</v>
      </c>
      <c r="BZ70" s="2" t="s">
        <v>220</v>
      </c>
      <c r="CA70" s="2" t="s">
        <v>220</v>
      </c>
      <c r="CB70" s="3"/>
      <c r="CC70" s="2" t="s">
        <v>221</v>
      </c>
      <c r="CD70" s="2" t="s">
        <v>222</v>
      </c>
      <c r="CE70" s="2" t="s">
        <v>138</v>
      </c>
      <c r="CF70" s="2" t="s">
        <v>153</v>
      </c>
      <c r="CG70" s="3"/>
      <c r="CH70" s="9" t="s">
        <v>375</v>
      </c>
      <c r="CI70" s="2" t="s">
        <v>563</v>
      </c>
      <c r="CJ70" s="2" t="s">
        <v>647</v>
      </c>
      <c r="CK70" s="2" t="s">
        <v>156</v>
      </c>
      <c r="CL70" s="3"/>
      <c r="CM70" s="2" t="s">
        <v>138</v>
      </c>
      <c r="CN70" s="3"/>
      <c r="CO70" s="2" t="s">
        <v>463</v>
      </c>
      <c r="CP70" s="2" t="s">
        <v>563</v>
      </c>
      <c r="CQ70" s="2" t="s">
        <v>138</v>
      </c>
      <c r="CR70" s="2" t="s">
        <v>138</v>
      </c>
      <c r="CS70" s="2" t="s">
        <v>139</v>
      </c>
      <c r="CT70" s="2" t="s">
        <v>247</v>
      </c>
      <c r="CU70" s="2"/>
      <c r="CV70" s="2"/>
      <c r="CW70" s="2" t="s">
        <v>186</v>
      </c>
      <c r="CX70" s="2" t="s">
        <v>940</v>
      </c>
      <c r="CY70" s="2"/>
      <c r="CZ70" s="2"/>
      <c r="DA70" s="2"/>
      <c r="DB70" s="2"/>
      <c r="DC70" s="2" t="s">
        <v>138</v>
      </c>
      <c r="DD70" s="2" t="s">
        <v>349</v>
      </c>
      <c r="DE70" s="2" t="s">
        <v>422</v>
      </c>
      <c r="DF70" s="2" t="s">
        <v>249</v>
      </c>
      <c r="DG70" s="2"/>
      <c r="DH70" s="2" t="s">
        <v>949</v>
      </c>
      <c r="DI70" s="2" t="s">
        <v>951</v>
      </c>
      <c r="DJ70" s="2" t="s">
        <v>958</v>
      </c>
      <c r="DK70" s="2" t="s">
        <v>139</v>
      </c>
      <c r="DL70" s="3"/>
      <c r="DM70" s="2" t="s">
        <v>139</v>
      </c>
      <c r="DN70" s="3"/>
      <c r="DO70" s="2" t="s">
        <v>139</v>
      </c>
      <c r="DP70" s="3"/>
      <c r="DQ70" s="2" t="s">
        <v>139</v>
      </c>
      <c r="DR70" s="3"/>
      <c r="DS70" s="2" t="s">
        <v>139</v>
      </c>
      <c r="DT70" s="2" t="s">
        <v>139</v>
      </c>
      <c r="DU70" s="2" t="s">
        <v>138</v>
      </c>
      <c r="DV70" s="2" t="s">
        <v>138</v>
      </c>
      <c r="DW70" s="2" t="s">
        <v>138</v>
      </c>
      <c r="DX70" s="2" t="s">
        <v>138</v>
      </c>
      <c r="DY70" s="2" t="s">
        <v>138</v>
      </c>
      <c r="DZ70" s="3"/>
      <c r="EA70" s="2" t="s">
        <v>139</v>
      </c>
      <c r="EB70" s="2" t="s">
        <v>139</v>
      </c>
      <c r="EC70" s="2" t="s">
        <v>139</v>
      </c>
      <c r="ED70" s="2" t="s">
        <v>139</v>
      </c>
      <c r="EE70" s="2" t="s">
        <v>138</v>
      </c>
      <c r="EF70" s="2" t="s">
        <v>138</v>
      </c>
      <c r="EG70" s="2" t="s">
        <v>138</v>
      </c>
      <c r="EH70" s="2" t="s">
        <v>138</v>
      </c>
      <c r="EI70" s="2" t="s">
        <v>138</v>
      </c>
      <c r="EJ70" s="2" t="s">
        <v>138</v>
      </c>
      <c r="EK70" s="2" t="s">
        <v>138</v>
      </c>
      <c r="EL70" s="3"/>
      <c r="EM70" s="3"/>
      <c r="EN70" s="3"/>
      <c r="EO70" s="2" t="s">
        <v>139</v>
      </c>
      <c r="EP70" s="2" t="s">
        <v>139</v>
      </c>
      <c r="EQ70" s="2" t="s">
        <v>139</v>
      </c>
      <c r="ER70" s="2" t="s">
        <v>138</v>
      </c>
      <c r="ES70" s="2" t="s">
        <v>138</v>
      </c>
      <c r="ET70" s="2" t="s">
        <v>138</v>
      </c>
      <c r="EU70" s="2" t="s">
        <v>138</v>
      </c>
      <c r="EV70" s="2" t="s">
        <v>138</v>
      </c>
      <c r="EW70" s="2" t="s">
        <v>138</v>
      </c>
      <c r="EX70" s="2" t="s">
        <v>138</v>
      </c>
      <c r="EY70" s="3"/>
      <c r="EZ70" s="2" t="s">
        <v>365</v>
      </c>
      <c r="FA70" s="2" t="s">
        <v>139</v>
      </c>
      <c r="FB70" s="3"/>
      <c r="FC70" s="3"/>
      <c r="FD70" s="3"/>
      <c r="FE70" s="3"/>
      <c r="FF70" s="3"/>
      <c r="FG70" s="3"/>
      <c r="FH70" s="3"/>
      <c r="FI70" s="3"/>
      <c r="FJ70" s="2" t="s">
        <v>284</v>
      </c>
      <c r="FK70" s="2" t="s">
        <v>975</v>
      </c>
      <c r="FL70" s="2" t="s">
        <v>978</v>
      </c>
      <c r="FM70" s="2" t="s">
        <v>980</v>
      </c>
      <c r="FN70" s="2" t="s">
        <v>981</v>
      </c>
      <c r="FO70" s="2"/>
      <c r="FP70" s="2" t="s">
        <v>986</v>
      </c>
      <c r="FQ70" s="2" t="s">
        <v>990</v>
      </c>
      <c r="FR70" s="2"/>
      <c r="FS70" s="2" t="s">
        <v>993</v>
      </c>
      <c r="FT70" s="2" t="s">
        <v>138</v>
      </c>
      <c r="FU70" s="2" t="s">
        <v>253</v>
      </c>
      <c r="FV70" s="2"/>
      <c r="FW70" s="2"/>
      <c r="FX70" s="2" t="s">
        <v>994</v>
      </c>
      <c r="FY70" s="2" t="s">
        <v>752</v>
      </c>
      <c r="FZ70" s="2" t="s">
        <v>753</v>
      </c>
      <c r="GA70" s="2" t="s">
        <v>754</v>
      </c>
    </row>
    <row r="71" spans="1:183" ht="15.75" hidden="1" customHeight="1" x14ac:dyDescent="0.2">
      <c r="B71">
        <f t="shared" ref="B71:J71" si="0">COUNTA(B4:B70)</f>
        <v>67</v>
      </c>
      <c r="C71">
        <f t="shared" si="0"/>
        <v>67</v>
      </c>
      <c r="D71">
        <f t="shared" si="0"/>
        <v>67</v>
      </c>
      <c r="E71">
        <f t="shared" si="0"/>
        <v>67</v>
      </c>
      <c r="F71">
        <f t="shared" si="0"/>
        <v>67</v>
      </c>
      <c r="G71">
        <f t="shared" si="0"/>
        <v>67</v>
      </c>
      <c r="H71">
        <f t="shared" si="0"/>
        <v>67</v>
      </c>
      <c r="I71">
        <f t="shared" si="0"/>
        <v>65</v>
      </c>
      <c r="J71">
        <f t="shared" si="0"/>
        <v>66</v>
      </c>
      <c r="K71">
        <f>COUNTA(K4:K70)</f>
        <v>9</v>
      </c>
      <c r="L71">
        <f t="shared" ref="L71:BW71" si="1">COUNTA(L4:L70)</f>
        <v>60</v>
      </c>
      <c r="M71">
        <f t="shared" si="1"/>
        <v>2</v>
      </c>
      <c r="N71">
        <f t="shared" si="1"/>
        <v>45</v>
      </c>
      <c r="O71">
        <f t="shared" si="1"/>
        <v>1</v>
      </c>
      <c r="P71">
        <f t="shared" si="1"/>
        <v>67</v>
      </c>
      <c r="Q71">
        <f t="shared" si="1"/>
        <v>1</v>
      </c>
      <c r="R71">
        <f t="shared" si="1"/>
        <v>23</v>
      </c>
      <c r="S71">
        <f t="shared" si="1"/>
        <v>65</v>
      </c>
      <c r="T71">
        <f t="shared" si="1"/>
        <v>65</v>
      </c>
      <c r="U71">
        <f t="shared" si="1"/>
        <v>51</v>
      </c>
      <c r="V71">
        <f t="shared" si="1"/>
        <v>67</v>
      </c>
      <c r="W71">
        <f t="shared" si="1"/>
        <v>67</v>
      </c>
      <c r="X71">
        <f t="shared" si="1"/>
        <v>56</v>
      </c>
      <c r="Y71">
        <f t="shared" si="1"/>
        <v>67</v>
      </c>
      <c r="Z71">
        <f t="shared" si="1"/>
        <v>16</v>
      </c>
      <c r="AA71">
        <f t="shared" si="1"/>
        <v>67</v>
      </c>
      <c r="AB71">
        <f t="shared" si="1"/>
        <v>67</v>
      </c>
      <c r="AC71">
        <f t="shared" si="1"/>
        <v>49</v>
      </c>
      <c r="AD71">
        <f t="shared" si="1"/>
        <v>65</v>
      </c>
      <c r="AE71">
        <f t="shared" si="1"/>
        <v>50</v>
      </c>
      <c r="AF71">
        <f t="shared" si="1"/>
        <v>45</v>
      </c>
      <c r="AG71">
        <f t="shared" si="1"/>
        <v>16</v>
      </c>
      <c r="AH71">
        <f t="shared" si="1"/>
        <v>26</v>
      </c>
      <c r="AI71">
        <f t="shared" si="1"/>
        <v>1</v>
      </c>
      <c r="AJ71">
        <f t="shared" si="1"/>
        <v>6</v>
      </c>
      <c r="AK71">
        <f t="shared" si="1"/>
        <v>67</v>
      </c>
      <c r="AL71">
        <f t="shared" si="1"/>
        <v>66</v>
      </c>
      <c r="AM71">
        <f t="shared" si="1"/>
        <v>65</v>
      </c>
      <c r="AN71">
        <f t="shared" si="1"/>
        <v>20</v>
      </c>
      <c r="AO71">
        <f t="shared" si="1"/>
        <v>67</v>
      </c>
      <c r="AP71">
        <f t="shared" si="1"/>
        <v>62</v>
      </c>
      <c r="AQ71">
        <f t="shared" si="1"/>
        <v>63</v>
      </c>
      <c r="AR71">
        <f t="shared" si="1"/>
        <v>62</v>
      </c>
      <c r="AS71">
        <f t="shared" si="1"/>
        <v>60</v>
      </c>
      <c r="AT71">
        <f t="shared" si="1"/>
        <v>51</v>
      </c>
      <c r="AU71">
        <f t="shared" si="1"/>
        <v>2</v>
      </c>
      <c r="AV71">
        <f t="shared" si="1"/>
        <v>65</v>
      </c>
      <c r="AW71">
        <f t="shared" si="1"/>
        <v>64</v>
      </c>
      <c r="AX71">
        <f t="shared" si="1"/>
        <v>59</v>
      </c>
      <c r="AY71">
        <f t="shared" si="1"/>
        <v>64</v>
      </c>
      <c r="AZ71">
        <f t="shared" si="1"/>
        <v>54</v>
      </c>
      <c r="BA71">
        <f t="shared" si="1"/>
        <v>4</v>
      </c>
      <c r="BB71">
        <f t="shared" si="1"/>
        <v>2</v>
      </c>
      <c r="BC71">
        <f t="shared" si="1"/>
        <v>47</v>
      </c>
      <c r="BD71">
        <f t="shared" si="1"/>
        <v>49</v>
      </c>
      <c r="BE71">
        <f t="shared" si="1"/>
        <v>43</v>
      </c>
      <c r="BF71">
        <f t="shared" si="1"/>
        <v>45</v>
      </c>
      <c r="BG71">
        <f t="shared" si="1"/>
        <v>38</v>
      </c>
      <c r="BH71">
        <f t="shared" si="1"/>
        <v>1</v>
      </c>
      <c r="BI71">
        <f t="shared" si="1"/>
        <v>0</v>
      </c>
      <c r="BJ71">
        <f t="shared" si="1"/>
        <v>66</v>
      </c>
      <c r="BK71">
        <f t="shared" si="1"/>
        <v>65</v>
      </c>
      <c r="BL71">
        <f t="shared" si="1"/>
        <v>46</v>
      </c>
      <c r="BM71">
        <f t="shared" si="1"/>
        <v>56</v>
      </c>
      <c r="BN71">
        <f t="shared" si="1"/>
        <v>60</v>
      </c>
      <c r="BO71">
        <f t="shared" si="1"/>
        <v>52</v>
      </c>
      <c r="BP71">
        <f t="shared" si="1"/>
        <v>44</v>
      </c>
      <c r="BQ71">
        <f t="shared" si="1"/>
        <v>33</v>
      </c>
      <c r="BR71">
        <f t="shared" si="1"/>
        <v>1</v>
      </c>
      <c r="BS71">
        <f t="shared" si="1"/>
        <v>51</v>
      </c>
      <c r="BT71">
        <f t="shared" si="1"/>
        <v>44</v>
      </c>
      <c r="BU71">
        <f t="shared" si="1"/>
        <v>48</v>
      </c>
      <c r="BV71">
        <f t="shared" si="1"/>
        <v>18</v>
      </c>
      <c r="BW71">
        <f t="shared" si="1"/>
        <v>66</v>
      </c>
      <c r="BX71">
        <f t="shared" ref="BX71:EI71" si="2">COUNTA(BX4:BX70)</f>
        <v>67</v>
      </c>
      <c r="BY71">
        <f t="shared" si="2"/>
        <v>64</v>
      </c>
      <c r="BZ71">
        <f t="shared" si="2"/>
        <v>64</v>
      </c>
      <c r="CA71">
        <f t="shared" si="2"/>
        <v>58</v>
      </c>
      <c r="CB71">
        <f t="shared" si="2"/>
        <v>3</v>
      </c>
      <c r="CC71">
        <f t="shared" si="2"/>
        <v>67</v>
      </c>
      <c r="CD71">
        <f t="shared" si="2"/>
        <v>49</v>
      </c>
      <c r="CE71">
        <f t="shared" si="2"/>
        <v>49</v>
      </c>
      <c r="CF71">
        <f t="shared" si="2"/>
        <v>67</v>
      </c>
      <c r="CG71">
        <f t="shared" si="2"/>
        <v>8</v>
      </c>
      <c r="CH71">
        <f t="shared" si="2"/>
        <v>16</v>
      </c>
      <c r="CI71">
        <f t="shared" si="2"/>
        <v>66</v>
      </c>
      <c r="CJ71">
        <f t="shared" si="2"/>
        <v>67</v>
      </c>
      <c r="CK71">
        <f t="shared" si="2"/>
        <v>66</v>
      </c>
      <c r="CL71">
        <f t="shared" si="2"/>
        <v>64</v>
      </c>
      <c r="CM71">
        <f t="shared" si="2"/>
        <v>65</v>
      </c>
      <c r="CN71">
        <f t="shared" si="2"/>
        <v>37</v>
      </c>
      <c r="CO71">
        <f t="shared" si="2"/>
        <v>64</v>
      </c>
      <c r="CP71">
        <f t="shared" si="2"/>
        <v>49</v>
      </c>
      <c r="CQ71">
        <f t="shared" si="2"/>
        <v>63</v>
      </c>
      <c r="CR71">
        <f t="shared" si="2"/>
        <v>67</v>
      </c>
      <c r="CS71">
        <f t="shared" si="2"/>
        <v>67</v>
      </c>
      <c r="CT71">
        <f t="shared" si="2"/>
        <v>52</v>
      </c>
      <c r="CU71">
        <f t="shared" si="2"/>
        <v>2</v>
      </c>
      <c r="CV71">
        <f t="shared" si="2"/>
        <v>3</v>
      </c>
      <c r="CW71">
        <f t="shared" si="2"/>
        <v>43</v>
      </c>
      <c r="CX71">
        <f t="shared" si="2"/>
        <v>14</v>
      </c>
      <c r="CY71">
        <f t="shared" si="2"/>
        <v>13</v>
      </c>
      <c r="CZ71">
        <f t="shared" si="2"/>
        <v>2</v>
      </c>
      <c r="DA71">
        <f t="shared" si="2"/>
        <v>15</v>
      </c>
      <c r="DB71">
        <f t="shared" si="2"/>
        <v>1</v>
      </c>
      <c r="DC71">
        <f t="shared" si="2"/>
        <v>53</v>
      </c>
      <c r="DD71">
        <f t="shared" si="2"/>
        <v>67</v>
      </c>
      <c r="DE71">
        <f t="shared" si="2"/>
        <v>67</v>
      </c>
      <c r="DF71">
        <f t="shared" si="2"/>
        <v>67</v>
      </c>
      <c r="DG71">
        <f t="shared" si="2"/>
        <v>22</v>
      </c>
      <c r="DH71">
        <f t="shared" si="2"/>
        <v>15</v>
      </c>
      <c r="DI71">
        <f t="shared" si="2"/>
        <v>44</v>
      </c>
      <c r="DJ71">
        <f t="shared" si="2"/>
        <v>16</v>
      </c>
      <c r="DK71">
        <f t="shared" si="2"/>
        <v>65</v>
      </c>
      <c r="DL71">
        <f t="shared" si="2"/>
        <v>39</v>
      </c>
      <c r="DM71">
        <f t="shared" si="2"/>
        <v>64</v>
      </c>
      <c r="DN71">
        <f t="shared" si="2"/>
        <v>48</v>
      </c>
      <c r="DO71">
        <f t="shared" si="2"/>
        <v>20</v>
      </c>
      <c r="DP71">
        <f t="shared" si="2"/>
        <v>23</v>
      </c>
      <c r="DQ71">
        <f t="shared" si="2"/>
        <v>34</v>
      </c>
      <c r="DR71">
        <f t="shared" si="2"/>
        <v>1</v>
      </c>
      <c r="DS71">
        <f t="shared" si="2"/>
        <v>67</v>
      </c>
      <c r="DT71">
        <f t="shared" si="2"/>
        <v>67</v>
      </c>
      <c r="DU71">
        <f t="shared" si="2"/>
        <v>67</v>
      </c>
      <c r="DV71">
        <f t="shared" si="2"/>
        <v>66</v>
      </c>
      <c r="DW71">
        <f t="shared" si="2"/>
        <v>67</v>
      </c>
      <c r="DX71">
        <f t="shared" si="2"/>
        <v>66</v>
      </c>
      <c r="DY71">
        <f t="shared" si="2"/>
        <v>67</v>
      </c>
      <c r="DZ71">
        <f t="shared" si="2"/>
        <v>56</v>
      </c>
      <c r="EA71">
        <f t="shared" si="2"/>
        <v>67</v>
      </c>
      <c r="EB71">
        <f t="shared" si="2"/>
        <v>62</v>
      </c>
      <c r="EC71">
        <f t="shared" si="2"/>
        <v>67</v>
      </c>
      <c r="ED71">
        <f t="shared" si="2"/>
        <v>66</v>
      </c>
      <c r="EE71">
        <f t="shared" si="2"/>
        <v>66</v>
      </c>
      <c r="EF71">
        <f t="shared" si="2"/>
        <v>66</v>
      </c>
      <c r="EG71">
        <f t="shared" si="2"/>
        <v>67</v>
      </c>
      <c r="EH71">
        <f t="shared" si="2"/>
        <v>66</v>
      </c>
      <c r="EI71">
        <f t="shared" si="2"/>
        <v>67</v>
      </c>
      <c r="EJ71">
        <f t="shared" ref="EJ71:GA71" si="3">COUNTA(EJ4:EJ70)</f>
        <v>64</v>
      </c>
      <c r="EK71">
        <f t="shared" si="3"/>
        <v>66</v>
      </c>
      <c r="EL71">
        <f t="shared" si="3"/>
        <v>62</v>
      </c>
      <c r="EM71">
        <f t="shared" si="3"/>
        <v>1</v>
      </c>
      <c r="EN71">
        <f t="shared" si="3"/>
        <v>1</v>
      </c>
      <c r="EO71">
        <f t="shared" si="3"/>
        <v>67</v>
      </c>
      <c r="EP71">
        <f t="shared" si="3"/>
        <v>67</v>
      </c>
      <c r="EQ71">
        <f t="shared" si="3"/>
        <v>67</v>
      </c>
      <c r="ER71">
        <f t="shared" si="3"/>
        <v>67</v>
      </c>
      <c r="ES71">
        <f t="shared" si="3"/>
        <v>67</v>
      </c>
      <c r="ET71">
        <f t="shared" si="3"/>
        <v>67</v>
      </c>
      <c r="EU71">
        <f t="shared" si="3"/>
        <v>67</v>
      </c>
      <c r="EV71">
        <f t="shared" si="3"/>
        <v>66</v>
      </c>
      <c r="EW71">
        <f t="shared" si="3"/>
        <v>67</v>
      </c>
      <c r="EX71">
        <f t="shared" si="3"/>
        <v>65</v>
      </c>
      <c r="EY71">
        <f t="shared" si="3"/>
        <v>48</v>
      </c>
      <c r="EZ71">
        <f t="shared" si="3"/>
        <v>66</v>
      </c>
      <c r="FA71">
        <f t="shared" si="3"/>
        <v>66</v>
      </c>
      <c r="FB71">
        <f t="shared" si="3"/>
        <v>62</v>
      </c>
      <c r="FC71">
        <f t="shared" si="3"/>
        <v>37</v>
      </c>
      <c r="FD71">
        <f t="shared" si="3"/>
        <v>18</v>
      </c>
      <c r="FE71">
        <f t="shared" si="3"/>
        <v>21</v>
      </c>
      <c r="FF71">
        <f t="shared" si="3"/>
        <v>23</v>
      </c>
      <c r="FG71">
        <f t="shared" si="3"/>
        <v>18</v>
      </c>
      <c r="FH71">
        <f t="shared" si="3"/>
        <v>65</v>
      </c>
      <c r="FI71">
        <f t="shared" si="3"/>
        <v>35</v>
      </c>
      <c r="FJ71">
        <f t="shared" si="3"/>
        <v>60</v>
      </c>
      <c r="FK71">
        <f t="shared" si="3"/>
        <v>48</v>
      </c>
      <c r="FL71">
        <f t="shared" si="3"/>
        <v>58</v>
      </c>
      <c r="FM71">
        <f t="shared" si="3"/>
        <v>58</v>
      </c>
      <c r="FN71">
        <f t="shared" si="3"/>
        <v>53</v>
      </c>
      <c r="FO71">
        <f t="shared" si="3"/>
        <v>20</v>
      </c>
      <c r="FP71">
        <f t="shared" si="3"/>
        <v>31</v>
      </c>
      <c r="FQ71">
        <f t="shared" si="3"/>
        <v>33</v>
      </c>
      <c r="FR71">
        <f t="shared" si="3"/>
        <v>4</v>
      </c>
      <c r="FS71">
        <f t="shared" si="3"/>
        <v>27</v>
      </c>
      <c r="FT71">
        <f t="shared" si="3"/>
        <v>66</v>
      </c>
      <c r="FU71">
        <f t="shared" si="3"/>
        <v>64</v>
      </c>
      <c r="FV71">
        <f t="shared" si="3"/>
        <v>37</v>
      </c>
      <c r="FW71">
        <f t="shared" si="3"/>
        <v>1</v>
      </c>
      <c r="FX71">
        <f t="shared" si="3"/>
        <v>62</v>
      </c>
      <c r="FY71">
        <f t="shared" si="3"/>
        <v>66</v>
      </c>
      <c r="FZ71">
        <f t="shared" si="3"/>
        <v>67</v>
      </c>
      <c r="GA71">
        <f t="shared" si="3"/>
        <v>66</v>
      </c>
    </row>
  </sheetData>
  <autoFilter ref="A3:GA71" xr:uid="{4FDB686E-0DE8-4C8D-9283-0175705EB272}">
    <filterColumn colId="21">
      <filters>
        <filter val="Working in MRF"/>
      </filters>
    </filterColumn>
    <sortState xmlns:xlrd2="http://schemas.microsoft.com/office/spreadsheetml/2017/richdata2" ref="A4:GA70">
      <sortCondition ref="A3:A70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796A8-420C-48D9-A99F-0C612F0272DE}">
  <sheetPr filterMode="1"/>
  <dimension ref="H2:R69"/>
  <sheetViews>
    <sheetView topLeftCell="B1" workbookViewId="0">
      <selection activeCell="H17" sqref="H17"/>
    </sheetView>
  </sheetViews>
  <sheetFormatPr defaultRowHeight="12.75" x14ac:dyDescent="0.2"/>
  <cols>
    <col min="8" max="8" width="26.140625" bestFit="1" customWidth="1"/>
  </cols>
  <sheetData>
    <row r="2" spans="8:18" ht="76.5" x14ac:dyDescent="0.2">
      <c r="H2" s="4" t="s">
        <v>57</v>
      </c>
      <c r="R2" t="s">
        <v>1299</v>
      </c>
    </row>
    <row r="3" spans="8:18" ht="38.25" hidden="1" x14ac:dyDescent="0.2">
      <c r="H3" s="4" t="s">
        <v>811</v>
      </c>
      <c r="P3" t="s">
        <v>1297</v>
      </c>
      <c r="Q3">
        <f>600*17</f>
        <v>10200</v>
      </c>
      <c r="R3">
        <f>Q3/17</f>
        <v>600</v>
      </c>
    </row>
    <row r="4" spans="8:18" hidden="1" x14ac:dyDescent="0.2">
      <c r="H4" s="2" t="s">
        <v>931</v>
      </c>
      <c r="I4">
        <v>600</v>
      </c>
      <c r="P4" t="s">
        <v>1298</v>
      </c>
      <c r="Q4">
        <v>14317</v>
      </c>
      <c r="R4" t="e">
        <f>Q4/'[1]2) Final Data'!$C$450</f>
        <v>#DIV/0!</v>
      </c>
    </row>
    <row r="5" spans="8:18" hidden="1" x14ac:dyDescent="0.2">
      <c r="H5" s="2" t="s">
        <v>931</v>
      </c>
      <c r="I5">
        <v>600</v>
      </c>
    </row>
    <row r="6" spans="8:18" hidden="1" x14ac:dyDescent="0.2">
      <c r="H6" s="2" t="s">
        <v>932</v>
      </c>
      <c r="I6">
        <v>467</v>
      </c>
    </row>
    <row r="7" spans="8:18" hidden="1" x14ac:dyDescent="0.2">
      <c r="H7" s="2" t="s">
        <v>931</v>
      </c>
      <c r="I7">
        <v>600</v>
      </c>
      <c r="Q7">
        <v>24517</v>
      </c>
      <c r="R7">
        <f>Q7/66</f>
        <v>371.469696969697</v>
      </c>
    </row>
    <row r="8" spans="8:18" x14ac:dyDescent="0.2">
      <c r="H8" s="2" t="s">
        <v>221</v>
      </c>
      <c r="I8">
        <v>250</v>
      </c>
    </row>
    <row r="9" spans="8:18" x14ac:dyDescent="0.2">
      <c r="H9" s="2" t="s">
        <v>221</v>
      </c>
      <c r="I9">
        <v>250</v>
      </c>
    </row>
    <row r="10" spans="8:18" x14ac:dyDescent="0.2">
      <c r="H10" s="2" t="s">
        <v>269</v>
      </c>
      <c r="I10">
        <v>450</v>
      </c>
      <c r="R10">
        <f>R7/8</f>
        <v>46.433712121212125</v>
      </c>
    </row>
    <row r="11" spans="8:18" x14ac:dyDescent="0.2">
      <c r="H11" s="2" t="s">
        <v>221</v>
      </c>
      <c r="I11">
        <v>250</v>
      </c>
    </row>
    <row r="12" spans="8:18" x14ac:dyDescent="0.2">
      <c r="H12" s="2" t="s">
        <v>221</v>
      </c>
      <c r="I12">
        <v>250</v>
      </c>
    </row>
    <row r="13" spans="8:18" x14ac:dyDescent="0.2">
      <c r="H13" s="2" t="s">
        <v>269</v>
      </c>
      <c r="I13">
        <v>450</v>
      </c>
    </row>
    <row r="14" spans="8:18" x14ac:dyDescent="0.2">
      <c r="H14" s="2" t="s">
        <v>221</v>
      </c>
      <c r="I14">
        <v>250</v>
      </c>
    </row>
    <row r="15" spans="8:18" x14ac:dyDescent="0.2">
      <c r="H15" s="2" t="s">
        <v>323</v>
      </c>
      <c r="I15">
        <v>350</v>
      </c>
    </row>
    <row r="16" spans="8:18" x14ac:dyDescent="0.2">
      <c r="H16" s="2" t="s">
        <v>336</v>
      </c>
      <c r="I16">
        <v>150</v>
      </c>
    </row>
    <row r="17" spans="8:9" x14ac:dyDescent="0.2">
      <c r="H17" s="2" t="s">
        <v>269</v>
      </c>
      <c r="I17">
        <v>450</v>
      </c>
    </row>
    <row r="18" spans="8:9" hidden="1" x14ac:dyDescent="0.2">
      <c r="H18" s="2" t="s">
        <v>930</v>
      </c>
      <c r="I18">
        <v>400</v>
      </c>
    </row>
    <row r="19" spans="8:9" x14ac:dyDescent="0.2">
      <c r="H19" s="2" t="s">
        <v>221</v>
      </c>
      <c r="I19">
        <v>250</v>
      </c>
    </row>
    <row r="20" spans="8:9" x14ac:dyDescent="0.2">
      <c r="H20" s="2" t="s">
        <v>221</v>
      </c>
      <c r="I20">
        <v>250</v>
      </c>
    </row>
    <row r="21" spans="8:9" x14ac:dyDescent="0.2">
      <c r="H21" s="2" t="s">
        <v>221</v>
      </c>
      <c r="I21">
        <v>250</v>
      </c>
    </row>
    <row r="22" spans="8:9" x14ac:dyDescent="0.2">
      <c r="H22" s="2" t="s">
        <v>323</v>
      </c>
      <c r="I22">
        <v>350</v>
      </c>
    </row>
    <row r="23" spans="8:9" hidden="1" x14ac:dyDescent="0.2">
      <c r="H23" s="2" t="s">
        <v>931</v>
      </c>
      <c r="I23">
        <v>600</v>
      </c>
    </row>
    <row r="24" spans="8:9" x14ac:dyDescent="0.2">
      <c r="H24" s="2" t="s">
        <v>323</v>
      </c>
      <c r="I24">
        <v>350</v>
      </c>
    </row>
    <row r="25" spans="8:9" hidden="1" x14ac:dyDescent="0.2">
      <c r="H25" s="2" t="s">
        <v>931</v>
      </c>
      <c r="I25">
        <v>600</v>
      </c>
    </row>
    <row r="26" spans="8:9" x14ac:dyDescent="0.2">
      <c r="H26" s="2" t="s">
        <v>323</v>
      </c>
      <c r="I26">
        <v>350</v>
      </c>
    </row>
    <row r="27" spans="8:9" hidden="1" x14ac:dyDescent="0.2">
      <c r="H27" s="2" t="s">
        <v>931</v>
      </c>
      <c r="I27">
        <v>600</v>
      </c>
    </row>
    <row r="28" spans="8:9" x14ac:dyDescent="0.2">
      <c r="H28" s="2" t="s">
        <v>221</v>
      </c>
      <c r="I28">
        <v>250</v>
      </c>
    </row>
    <row r="29" spans="8:9" hidden="1" x14ac:dyDescent="0.2">
      <c r="H29" s="2" t="s">
        <v>931</v>
      </c>
      <c r="I29">
        <v>600</v>
      </c>
    </row>
    <row r="30" spans="8:9" hidden="1" x14ac:dyDescent="0.2">
      <c r="H30" s="2" t="s">
        <v>929</v>
      </c>
      <c r="I30">
        <v>600</v>
      </c>
    </row>
    <row r="31" spans="8:9" x14ac:dyDescent="0.2">
      <c r="H31" s="2" t="s">
        <v>269</v>
      </c>
      <c r="I31">
        <v>450</v>
      </c>
    </row>
    <row r="32" spans="8:9" x14ac:dyDescent="0.2">
      <c r="H32" s="2" t="s">
        <v>323</v>
      </c>
      <c r="I32">
        <v>350</v>
      </c>
    </row>
    <row r="33" spans="8:9" hidden="1" x14ac:dyDescent="0.2">
      <c r="H33" s="2" t="s">
        <v>931</v>
      </c>
      <c r="I33">
        <v>600</v>
      </c>
    </row>
    <row r="34" spans="8:9" x14ac:dyDescent="0.2">
      <c r="H34" s="2" t="s">
        <v>221</v>
      </c>
      <c r="I34">
        <v>250</v>
      </c>
    </row>
    <row r="35" spans="8:9" hidden="1" x14ac:dyDescent="0.2">
      <c r="H35" s="2" t="s">
        <v>931</v>
      </c>
      <c r="I35">
        <v>600</v>
      </c>
    </row>
    <row r="36" spans="8:9" hidden="1" x14ac:dyDescent="0.2">
      <c r="H36" s="2" t="s">
        <v>931</v>
      </c>
      <c r="I36">
        <v>600</v>
      </c>
    </row>
    <row r="37" spans="8:9" hidden="1" x14ac:dyDescent="0.2">
      <c r="H37" s="2" t="s">
        <v>931</v>
      </c>
      <c r="I37">
        <v>600</v>
      </c>
    </row>
    <row r="38" spans="8:9" hidden="1" x14ac:dyDescent="0.2">
      <c r="H38" s="2" t="s">
        <v>931</v>
      </c>
      <c r="I38">
        <v>600</v>
      </c>
    </row>
    <row r="39" spans="8:9" hidden="1" x14ac:dyDescent="0.2">
      <c r="H39" s="2" t="s">
        <v>931</v>
      </c>
      <c r="I39">
        <v>600</v>
      </c>
    </row>
    <row r="40" spans="8:9" hidden="1" x14ac:dyDescent="0.2">
      <c r="H40" s="2" t="s">
        <v>931</v>
      </c>
      <c r="I40">
        <v>600</v>
      </c>
    </row>
    <row r="41" spans="8:9" hidden="1" x14ac:dyDescent="0.2">
      <c r="H41" s="2" t="s">
        <v>931</v>
      </c>
      <c r="I41">
        <v>600</v>
      </c>
    </row>
    <row r="42" spans="8:9" hidden="1" x14ac:dyDescent="0.2">
      <c r="H42" s="2" t="s">
        <v>931</v>
      </c>
      <c r="I42">
        <v>600</v>
      </c>
    </row>
    <row r="43" spans="8:9" x14ac:dyDescent="0.2">
      <c r="H43" s="2" t="s">
        <v>221</v>
      </c>
      <c r="I43">
        <v>250</v>
      </c>
    </row>
    <row r="44" spans="8:9" x14ac:dyDescent="0.2">
      <c r="H44" s="2" t="s">
        <v>336</v>
      </c>
      <c r="I44">
        <v>150</v>
      </c>
    </row>
    <row r="45" spans="8:9" x14ac:dyDescent="0.2">
      <c r="H45" s="2" t="s">
        <v>336</v>
      </c>
      <c r="I45">
        <v>150</v>
      </c>
    </row>
    <row r="46" spans="8:9" x14ac:dyDescent="0.2">
      <c r="H46" s="2" t="s">
        <v>221</v>
      </c>
      <c r="I46">
        <v>250</v>
      </c>
    </row>
    <row r="47" spans="8:9" x14ac:dyDescent="0.2">
      <c r="H47" s="2" t="s">
        <v>269</v>
      </c>
      <c r="I47">
        <v>450</v>
      </c>
    </row>
    <row r="48" spans="8:9" x14ac:dyDescent="0.2">
      <c r="H48" s="2" t="s">
        <v>221</v>
      </c>
      <c r="I48">
        <v>250</v>
      </c>
    </row>
    <row r="49" spans="8:14" x14ac:dyDescent="0.2">
      <c r="H49" s="2" t="s">
        <v>221</v>
      </c>
      <c r="I49">
        <v>250</v>
      </c>
    </row>
    <row r="50" spans="8:14" x14ac:dyDescent="0.2">
      <c r="H50" s="2" t="s">
        <v>221</v>
      </c>
      <c r="I50">
        <v>250</v>
      </c>
    </row>
    <row r="51" spans="8:14" x14ac:dyDescent="0.2">
      <c r="H51" s="2" t="s">
        <v>269</v>
      </c>
      <c r="I51">
        <v>450</v>
      </c>
    </row>
    <row r="52" spans="8:14" x14ac:dyDescent="0.2">
      <c r="H52" s="2" t="s">
        <v>221</v>
      </c>
      <c r="I52">
        <v>250</v>
      </c>
    </row>
    <row r="53" spans="8:14" x14ac:dyDescent="0.2">
      <c r="H53" s="2" t="s">
        <v>221</v>
      </c>
      <c r="I53">
        <v>250</v>
      </c>
    </row>
    <row r="54" spans="8:14" x14ac:dyDescent="0.2">
      <c r="H54" s="2" t="s">
        <v>336</v>
      </c>
      <c r="I54">
        <v>150</v>
      </c>
    </row>
    <row r="55" spans="8:14" x14ac:dyDescent="0.2">
      <c r="H55" s="2" t="s">
        <v>323</v>
      </c>
      <c r="I55">
        <v>350</v>
      </c>
    </row>
    <row r="56" spans="8:14" x14ac:dyDescent="0.2">
      <c r="H56" s="2" t="s">
        <v>323</v>
      </c>
      <c r="I56">
        <v>350</v>
      </c>
    </row>
    <row r="57" spans="8:14" x14ac:dyDescent="0.2">
      <c r="H57" s="2" t="s">
        <v>323</v>
      </c>
      <c r="I57">
        <v>350</v>
      </c>
      <c r="N57">
        <f>24167/66</f>
        <v>366.16666666666669</v>
      </c>
    </row>
    <row r="58" spans="8:14" x14ac:dyDescent="0.2">
      <c r="H58" s="2" t="s">
        <v>323</v>
      </c>
      <c r="I58">
        <v>350</v>
      </c>
    </row>
    <row r="59" spans="8:14" x14ac:dyDescent="0.2">
      <c r="H59" s="2" t="s">
        <v>336</v>
      </c>
      <c r="I59">
        <v>150</v>
      </c>
    </row>
    <row r="60" spans="8:14" x14ac:dyDescent="0.2">
      <c r="H60" s="2" t="s">
        <v>323</v>
      </c>
      <c r="I60">
        <v>350</v>
      </c>
    </row>
    <row r="61" spans="8:14" x14ac:dyDescent="0.2">
      <c r="H61" s="2" t="s">
        <v>323</v>
      </c>
      <c r="I61">
        <v>350</v>
      </c>
    </row>
    <row r="62" spans="8:14" x14ac:dyDescent="0.2">
      <c r="H62" s="2" t="s">
        <v>221</v>
      </c>
      <c r="I62">
        <v>250</v>
      </c>
    </row>
    <row r="63" spans="8:14" x14ac:dyDescent="0.2">
      <c r="H63" s="2" t="s">
        <v>221</v>
      </c>
      <c r="I63">
        <v>250</v>
      </c>
    </row>
    <row r="64" spans="8:14" x14ac:dyDescent="0.2">
      <c r="H64" s="2" t="s">
        <v>221</v>
      </c>
      <c r="I64">
        <v>250</v>
      </c>
      <c r="N64">
        <f>14567/51</f>
        <v>285.62745098039215</v>
      </c>
    </row>
    <row r="65" spans="8:9" x14ac:dyDescent="0.2">
      <c r="H65" s="2" t="s">
        <v>336</v>
      </c>
      <c r="I65">
        <v>150</v>
      </c>
    </row>
    <row r="66" spans="8:9" x14ac:dyDescent="0.2">
      <c r="H66" s="2" t="s">
        <v>221</v>
      </c>
      <c r="I66">
        <v>250</v>
      </c>
    </row>
    <row r="67" spans="8:9" x14ac:dyDescent="0.2">
      <c r="H67" s="2" t="s">
        <v>221</v>
      </c>
      <c r="I67">
        <v>250</v>
      </c>
    </row>
    <row r="68" spans="8:9" x14ac:dyDescent="0.2">
      <c r="H68" s="2" t="s">
        <v>221</v>
      </c>
      <c r="I68">
        <v>250</v>
      </c>
    </row>
    <row r="69" spans="8:9" x14ac:dyDescent="0.2">
      <c r="H69" s="2" t="s">
        <v>221</v>
      </c>
      <c r="I69">
        <v>250</v>
      </c>
    </row>
  </sheetData>
  <autoFilter ref="H2:I69" xr:uid="{22F796A8-420C-48D9-A99F-0C612F0272DE}">
    <filterColumn colId="0">
      <filters>
        <filter val="Rs. 100-200/- per day"/>
        <filter val="Rs. 200-300/- per day"/>
        <filter val="Rs. 300-400/- per day"/>
        <filter val="Rs. 400-500/- per day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412C7-0757-430F-B3EE-33F59AF75EC0}">
  <dimension ref="A1:EZ757"/>
  <sheetViews>
    <sheetView tabSelected="1" zoomScale="80" zoomScaleNormal="80" workbookViewId="0">
      <pane xSplit="2" ySplit="4" topLeftCell="C713" activePane="bottomRight" state="frozen"/>
      <selection pane="topRight" activeCell="C1" sqref="C1"/>
      <selection pane="bottomLeft" activeCell="A5" sqref="A5"/>
      <selection pane="bottomRight" activeCell="I737" sqref="I737"/>
    </sheetView>
  </sheetViews>
  <sheetFormatPr defaultRowHeight="12.75" x14ac:dyDescent="0.2"/>
  <cols>
    <col min="1" max="1" width="9.140625" style="17"/>
    <col min="2" max="2" width="40.5703125" style="12" customWidth="1"/>
    <col min="3" max="3" width="14.140625" style="12" customWidth="1"/>
    <col min="4" max="4" width="16.140625" style="23" customWidth="1"/>
    <col min="5" max="5" width="13.85546875" style="12" customWidth="1"/>
    <col min="6" max="6" width="15.5703125" style="12" hidden="1" customWidth="1"/>
    <col min="7" max="7" width="81.28515625" style="12" hidden="1" customWidth="1"/>
    <col min="8" max="8" width="11.7109375" style="12" bestFit="1" customWidth="1"/>
    <col min="9" max="9" width="22.85546875" style="12" bestFit="1" customWidth="1"/>
    <col min="10" max="10" width="84.5703125" style="12" bestFit="1" customWidth="1"/>
    <col min="11" max="11" width="12.28515625" style="12" bestFit="1" customWidth="1"/>
    <col min="12" max="12" width="11.7109375" style="12" bestFit="1" customWidth="1"/>
    <col min="13" max="16384" width="9.140625" style="12"/>
  </cols>
  <sheetData>
    <row r="1" spans="1:156" x14ac:dyDescent="0.2">
      <c r="H1"/>
    </row>
    <row r="2" spans="1:156" x14ac:dyDescent="0.2">
      <c r="H2"/>
    </row>
    <row r="3" spans="1:156" x14ac:dyDescent="0.2">
      <c r="H3"/>
      <c r="EZ3" s="12" t="s">
        <v>972</v>
      </c>
    </row>
    <row r="4" spans="1:156" ht="25.5" x14ac:dyDescent="0.2">
      <c r="A4" s="11" t="s">
        <v>755</v>
      </c>
      <c r="B4" s="11" t="s">
        <v>874</v>
      </c>
      <c r="C4" s="13" t="s">
        <v>1059</v>
      </c>
      <c r="D4" s="24" t="s">
        <v>1061</v>
      </c>
      <c r="E4" s="13" t="s">
        <v>1151</v>
      </c>
      <c r="H4"/>
    </row>
    <row r="5" spans="1:156" x14ac:dyDescent="0.2">
      <c r="A5" s="27"/>
      <c r="B5" s="28" t="s">
        <v>1060</v>
      </c>
      <c r="C5" s="28">
        <v>67</v>
      </c>
      <c r="D5" s="29"/>
      <c r="E5" s="28"/>
      <c r="F5" s="21" t="s">
        <v>1068</v>
      </c>
      <c r="G5" t="s">
        <v>1070</v>
      </c>
      <c r="H5"/>
    </row>
    <row r="6" spans="1:156" x14ac:dyDescent="0.2">
      <c r="A6" s="18">
        <v>1</v>
      </c>
      <c r="B6" s="14" t="s">
        <v>1062</v>
      </c>
      <c r="C6" s="15"/>
      <c r="D6" s="25"/>
      <c r="E6" s="14"/>
      <c r="F6" s="22" t="s">
        <v>876</v>
      </c>
      <c r="G6">
        <v>37</v>
      </c>
      <c r="H6"/>
    </row>
    <row r="7" spans="1:156" x14ac:dyDescent="0.2">
      <c r="A7" s="20" t="s">
        <v>1063</v>
      </c>
      <c r="B7" s="3" t="s">
        <v>875</v>
      </c>
      <c r="C7" s="16">
        <f>G7</f>
        <v>30</v>
      </c>
      <c r="D7" s="26">
        <f>C7/$C$5</f>
        <v>0.44776119402985076</v>
      </c>
      <c r="E7" s="3"/>
      <c r="F7" s="22" t="s">
        <v>875</v>
      </c>
      <c r="G7">
        <v>30</v>
      </c>
      <c r="H7"/>
    </row>
    <row r="8" spans="1:156" x14ac:dyDescent="0.2">
      <c r="A8" s="20" t="s">
        <v>1064</v>
      </c>
      <c r="B8" s="3" t="s">
        <v>876</v>
      </c>
      <c r="C8" s="16">
        <f>G6</f>
        <v>37</v>
      </c>
      <c r="D8" s="26">
        <f>C8/$C$5</f>
        <v>0.55223880597014929</v>
      </c>
      <c r="E8" s="3"/>
      <c r="F8" s="22" t="s">
        <v>1069</v>
      </c>
      <c r="G8">
        <v>67</v>
      </c>
      <c r="H8"/>
    </row>
    <row r="9" spans="1:156" x14ac:dyDescent="0.2">
      <c r="A9" s="20" t="s">
        <v>1065</v>
      </c>
      <c r="B9" s="16" t="s">
        <v>1023</v>
      </c>
      <c r="C9" s="16">
        <f>67-(SUM(C7:C8))</f>
        <v>0</v>
      </c>
      <c r="D9" s="26">
        <f>C9/$C$5</f>
        <v>0</v>
      </c>
      <c r="E9" s="3"/>
      <c r="F9" s="22"/>
      <c r="G9"/>
      <c r="H9"/>
    </row>
    <row r="10" spans="1:156" x14ac:dyDescent="0.2">
      <c r="A10" s="19"/>
      <c r="B10" s="3"/>
      <c r="C10" s="16"/>
      <c r="D10" s="26"/>
      <c r="E10" s="3"/>
      <c r="H10"/>
    </row>
    <row r="11" spans="1:156" x14ac:dyDescent="0.2">
      <c r="A11" s="18">
        <v>2</v>
      </c>
      <c r="B11" s="15" t="s">
        <v>1079</v>
      </c>
      <c r="C11" s="15"/>
      <c r="D11" s="25"/>
      <c r="E11" s="14"/>
      <c r="F11" s="21" t="s">
        <v>1068</v>
      </c>
      <c r="G11" t="s">
        <v>1071</v>
      </c>
      <c r="H11"/>
    </row>
    <row r="12" spans="1:156" x14ac:dyDescent="0.2">
      <c r="A12" s="20" t="s">
        <v>1063</v>
      </c>
      <c r="B12" s="3" t="s">
        <v>1000</v>
      </c>
      <c r="C12" s="3">
        <f>G12</f>
        <v>3</v>
      </c>
      <c r="D12" s="26">
        <f t="shared" ref="D12:D17" si="0">C12/$C$5</f>
        <v>4.4776119402985072E-2</v>
      </c>
      <c r="E12" s="3"/>
      <c r="F12" s="22" t="s">
        <v>318</v>
      </c>
      <c r="G12">
        <v>3</v>
      </c>
      <c r="H12"/>
    </row>
    <row r="13" spans="1:156" x14ac:dyDescent="0.2">
      <c r="A13" s="20" t="s">
        <v>1064</v>
      </c>
      <c r="B13" s="3" t="s">
        <v>999</v>
      </c>
      <c r="C13" s="3">
        <f t="shared" ref="C13:C16" si="1">G13</f>
        <v>27</v>
      </c>
      <c r="D13" s="26">
        <f t="shared" si="0"/>
        <v>0.40298507462686567</v>
      </c>
      <c r="E13" s="3"/>
      <c r="F13" s="22" t="s">
        <v>236</v>
      </c>
      <c r="G13">
        <v>27</v>
      </c>
      <c r="H13"/>
    </row>
    <row r="14" spans="1:156" x14ac:dyDescent="0.2">
      <c r="A14" s="20" t="s">
        <v>1065</v>
      </c>
      <c r="B14" s="3" t="s">
        <v>1001</v>
      </c>
      <c r="C14" s="3">
        <f t="shared" si="1"/>
        <v>22</v>
      </c>
      <c r="D14" s="26">
        <f t="shared" si="0"/>
        <v>0.32835820895522388</v>
      </c>
      <c r="E14" s="3"/>
      <c r="F14" s="22" t="s">
        <v>183</v>
      </c>
      <c r="G14">
        <v>22</v>
      </c>
      <c r="H14"/>
    </row>
    <row r="15" spans="1:156" x14ac:dyDescent="0.2">
      <c r="A15" s="20" t="s">
        <v>1066</v>
      </c>
      <c r="B15" s="3" t="s">
        <v>1002</v>
      </c>
      <c r="C15" s="3">
        <f t="shared" si="1"/>
        <v>12</v>
      </c>
      <c r="D15" s="26">
        <f t="shared" si="0"/>
        <v>0.17910447761194029</v>
      </c>
      <c r="E15" s="3"/>
      <c r="F15" s="22" t="s">
        <v>134</v>
      </c>
      <c r="G15">
        <v>12</v>
      </c>
      <c r="H15"/>
    </row>
    <row r="16" spans="1:156" x14ac:dyDescent="0.2">
      <c r="A16" s="20" t="s">
        <v>1067</v>
      </c>
      <c r="B16" s="3" t="s">
        <v>1003</v>
      </c>
      <c r="C16" s="3">
        <f t="shared" si="1"/>
        <v>3</v>
      </c>
      <c r="D16" s="26">
        <f t="shared" si="0"/>
        <v>4.4776119402985072E-2</v>
      </c>
      <c r="E16" s="3"/>
      <c r="F16" s="22" t="s">
        <v>488</v>
      </c>
      <c r="G16">
        <v>3</v>
      </c>
      <c r="H16"/>
    </row>
    <row r="17" spans="1:8" x14ac:dyDescent="0.2">
      <c r="A17" s="19" t="s">
        <v>1197</v>
      </c>
      <c r="B17" s="16" t="s">
        <v>1023</v>
      </c>
      <c r="C17" s="16">
        <f>67-(SUM(C12:C16))</f>
        <v>0</v>
      </c>
      <c r="D17" s="26">
        <f t="shared" si="0"/>
        <v>0</v>
      </c>
      <c r="E17" s="3"/>
      <c r="F17" s="22" t="s">
        <v>1069</v>
      </c>
      <c r="G17">
        <v>67</v>
      </c>
      <c r="H17"/>
    </row>
    <row r="18" spans="1:8" x14ac:dyDescent="0.2">
      <c r="A18" s="19"/>
      <c r="B18" s="3"/>
      <c r="C18" s="3"/>
      <c r="D18" s="26"/>
      <c r="E18" s="3"/>
      <c r="F18" s="22"/>
      <c r="G18"/>
      <c r="H18"/>
    </row>
    <row r="19" spans="1:8" x14ac:dyDescent="0.2">
      <c r="A19" s="18">
        <v>3</v>
      </c>
      <c r="B19" s="15" t="s">
        <v>1078</v>
      </c>
      <c r="C19" s="15"/>
      <c r="D19" s="25"/>
      <c r="E19" s="14"/>
      <c r="F19"/>
      <c r="G19"/>
      <c r="H19"/>
    </row>
    <row r="20" spans="1:8" x14ac:dyDescent="0.2">
      <c r="A20" s="20" t="s">
        <v>1063</v>
      </c>
      <c r="B20" s="3" t="s">
        <v>1004</v>
      </c>
      <c r="C20" s="3">
        <f>G25</f>
        <v>2</v>
      </c>
      <c r="D20" s="26">
        <f t="shared" ref="D20:D25" si="2">C20/$C$5</f>
        <v>2.9850746268656716E-2</v>
      </c>
      <c r="E20" s="3"/>
      <c r="F20" s="21" t="s">
        <v>1068</v>
      </c>
      <c r="G20" t="s">
        <v>1072</v>
      </c>
      <c r="H20"/>
    </row>
    <row r="21" spans="1:8" x14ac:dyDescent="0.2">
      <c r="A21" s="20" t="s">
        <v>1064</v>
      </c>
      <c r="B21" s="3" t="s">
        <v>1005</v>
      </c>
      <c r="C21" s="3">
        <f>G21</f>
        <v>26</v>
      </c>
      <c r="D21" s="26">
        <f t="shared" si="2"/>
        <v>0.38805970149253732</v>
      </c>
      <c r="E21" s="3"/>
      <c r="F21" s="22" t="s">
        <v>260</v>
      </c>
      <c r="G21">
        <v>26</v>
      </c>
      <c r="H21"/>
    </row>
    <row r="22" spans="1:8" x14ac:dyDescent="0.2">
      <c r="A22" s="20" t="s">
        <v>1065</v>
      </c>
      <c r="B22" s="3" t="s">
        <v>1006</v>
      </c>
      <c r="C22" s="3">
        <f t="shared" ref="C22:C24" si="3">G22</f>
        <v>25</v>
      </c>
      <c r="D22" s="26">
        <f t="shared" si="2"/>
        <v>0.37313432835820898</v>
      </c>
      <c r="E22" s="3"/>
      <c r="F22" s="22" t="s">
        <v>135</v>
      </c>
      <c r="G22">
        <v>25</v>
      </c>
      <c r="H22"/>
    </row>
    <row r="23" spans="1:8" x14ac:dyDescent="0.2">
      <c r="A23" s="20" t="s">
        <v>1066</v>
      </c>
      <c r="B23" s="3" t="s">
        <v>1007</v>
      </c>
      <c r="C23" s="3">
        <f t="shared" si="3"/>
        <v>10</v>
      </c>
      <c r="D23" s="26">
        <f t="shared" si="2"/>
        <v>0.14925373134328357</v>
      </c>
      <c r="E23" s="3"/>
      <c r="F23" s="22" t="s">
        <v>200</v>
      </c>
      <c r="G23">
        <v>10</v>
      </c>
      <c r="H23"/>
    </row>
    <row r="24" spans="1:8" x14ac:dyDescent="0.2">
      <c r="A24" s="20" t="s">
        <v>1067</v>
      </c>
      <c r="B24" s="3" t="s">
        <v>1008</v>
      </c>
      <c r="C24" s="3">
        <f t="shared" si="3"/>
        <v>4</v>
      </c>
      <c r="D24" s="26">
        <f t="shared" si="2"/>
        <v>5.9701492537313432E-2</v>
      </c>
      <c r="E24" s="3"/>
      <c r="F24" s="22" t="s">
        <v>521</v>
      </c>
      <c r="G24">
        <v>4</v>
      </c>
      <c r="H24"/>
    </row>
    <row r="25" spans="1:8" x14ac:dyDescent="0.2">
      <c r="A25" s="19" t="s">
        <v>1197</v>
      </c>
      <c r="B25" s="16" t="s">
        <v>1023</v>
      </c>
      <c r="C25" s="16">
        <f>67-(SUM(C20:C24))</f>
        <v>0</v>
      </c>
      <c r="D25" s="26">
        <f t="shared" si="2"/>
        <v>0</v>
      </c>
      <c r="E25" s="3"/>
      <c r="F25" s="22" t="s">
        <v>608</v>
      </c>
      <c r="G25">
        <v>2</v>
      </c>
      <c r="H25"/>
    </row>
    <row r="26" spans="1:8" x14ac:dyDescent="0.2">
      <c r="A26" s="19"/>
      <c r="B26" s="3"/>
      <c r="C26" s="3"/>
      <c r="D26" s="26"/>
      <c r="E26" s="3"/>
      <c r="F26" s="22" t="s">
        <v>1069</v>
      </c>
      <c r="G26">
        <v>67</v>
      </c>
      <c r="H26"/>
    </row>
    <row r="27" spans="1:8" x14ac:dyDescent="0.2">
      <c r="A27" s="18">
        <v>4</v>
      </c>
      <c r="B27" s="15" t="s">
        <v>1077</v>
      </c>
      <c r="C27" s="15"/>
      <c r="D27" s="25"/>
      <c r="E27" s="14"/>
      <c r="F27" s="22"/>
      <c r="G27"/>
      <c r="H27"/>
    </row>
    <row r="28" spans="1:8" x14ac:dyDescent="0.2">
      <c r="A28" s="20" t="s">
        <v>1063</v>
      </c>
      <c r="B28" s="3" t="s">
        <v>877</v>
      </c>
      <c r="C28" s="3">
        <f t="shared" ref="C28:C33" si="4">G31</f>
        <v>25</v>
      </c>
      <c r="D28" s="26">
        <f t="shared" ref="D28:D34" si="5">C28/$C$5</f>
        <v>0.37313432835820898</v>
      </c>
      <c r="E28" s="3"/>
      <c r="F28" s="22"/>
      <c r="G28"/>
      <c r="H28"/>
    </row>
    <row r="29" spans="1:8" x14ac:dyDescent="0.2">
      <c r="A29" s="20" t="s">
        <v>1064</v>
      </c>
      <c r="B29" s="3" t="s">
        <v>878</v>
      </c>
      <c r="C29" s="3">
        <f t="shared" si="4"/>
        <v>12</v>
      </c>
      <c r="D29" s="26">
        <f t="shared" si="5"/>
        <v>0.17910447761194029</v>
      </c>
      <c r="E29" s="3"/>
      <c r="F29"/>
      <c r="G29"/>
      <c r="H29"/>
    </row>
    <row r="30" spans="1:8" x14ac:dyDescent="0.2">
      <c r="A30" s="20" t="s">
        <v>1065</v>
      </c>
      <c r="B30" s="3" t="s">
        <v>879</v>
      </c>
      <c r="C30" s="3">
        <f t="shared" si="4"/>
        <v>11</v>
      </c>
      <c r="D30" s="26">
        <f t="shared" si="5"/>
        <v>0.16417910447761194</v>
      </c>
      <c r="E30" s="3"/>
      <c r="F30" s="21" t="s">
        <v>1068</v>
      </c>
      <c r="G30" t="s">
        <v>1073</v>
      </c>
      <c r="H30"/>
    </row>
    <row r="31" spans="1:8" x14ac:dyDescent="0.2">
      <c r="A31" s="20" t="s">
        <v>1066</v>
      </c>
      <c r="B31" s="3" t="s">
        <v>880</v>
      </c>
      <c r="C31" s="3">
        <f t="shared" si="4"/>
        <v>12</v>
      </c>
      <c r="D31" s="26">
        <f t="shared" si="5"/>
        <v>0.17910447761194029</v>
      </c>
      <c r="E31" s="3"/>
      <c r="F31" s="22" t="s">
        <v>877</v>
      </c>
      <c r="G31">
        <v>25</v>
      </c>
      <c r="H31"/>
    </row>
    <row r="32" spans="1:8" x14ac:dyDescent="0.2">
      <c r="A32" s="20" t="s">
        <v>1067</v>
      </c>
      <c r="B32" s="3" t="s">
        <v>881</v>
      </c>
      <c r="C32" s="3">
        <f t="shared" si="4"/>
        <v>6</v>
      </c>
      <c r="D32" s="26">
        <f t="shared" si="5"/>
        <v>8.9552238805970144E-2</v>
      </c>
      <c r="E32" s="3"/>
      <c r="F32" s="22" t="s">
        <v>878</v>
      </c>
      <c r="G32">
        <v>12</v>
      </c>
      <c r="H32"/>
    </row>
    <row r="33" spans="1:8" x14ac:dyDescent="0.2">
      <c r="A33" s="19" t="s">
        <v>1197</v>
      </c>
      <c r="B33" s="3" t="s">
        <v>882</v>
      </c>
      <c r="C33" s="3">
        <f t="shared" si="4"/>
        <v>1</v>
      </c>
      <c r="D33" s="26">
        <f t="shared" si="5"/>
        <v>1.4925373134328358E-2</v>
      </c>
      <c r="E33" s="3"/>
      <c r="F33" s="22" t="s">
        <v>879</v>
      </c>
      <c r="G33">
        <v>11</v>
      </c>
      <c r="H33"/>
    </row>
    <row r="34" spans="1:8" x14ac:dyDescent="0.2">
      <c r="A34" s="19" t="s">
        <v>1198</v>
      </c>
      <c r="B34" s="16" t="s">
        <v>1023</v>
      </c>
      <c r="C34" s="16">
        <f>67-(SUM(C28:C33))</f>
        <v>0</v>
      </c>
      <c r="D34" s="26">
        <f t="shared" si="5"/>
        <v>0</v>
      </c>
      <c r="E34" s="3"/>
      <c r="F34" s="22" t="s">
        <v>880</v>
      </c>
      <c r="G34">
        <v>12</v>
      </c>
      <c r="H34"/>
    </row>
    <row r="35" spans="1:8" x14ac:dyDescent="0.2">
      <c r="A35" s="19"/>
      <c r="B35" s="3"/>
      <c r="C35" s="3"/>
      <c r="D35" s="26"/>
      <c r="E35" s="3"/>
      <c r="F35" s="22" t="s">
        <v>881</v>
      </c>
      <c r="G35">
        <v>6</v>
      </c>
      <c r="H35"/>
    </row>
    <row r="36" spans="1:8" x14ac:dyDescent="0.2">
      <c r="A36" s="18">
        <v>5</v>
      </c>
      <c r="B36" s="15" t="s">
        <v>1076</v>
      </c>
      <c r="C36" s="15"/>
      <c r="D36" s="25"/>
      <c r="E36" s="14"/>
      <c r="F36" s="22" t="s">
        <v>882</v>
      </c>
      <c r="G36">
        <v>1</v>
      </c>
      <c r="H36"/>
    </row>
    <row r="37" spans="1:8" x14ac:dyDescent="0.2">
      <c r="A37" s="19" t="s">
        <v>1063</v>
      </c>
      <c r="B37" s="3" t="s">
        <v>1009</v>
      </c>
      <c r="C37" s="3">
        <f t="shared" ref="C37:C43" si="6">G41</f>
        <v>1</v>
      </c>
      <c r="D37" s="26">
        <f t="shared" ref="D37:D44" si="7">C37/$C$5</f>
        <v>1.4925373134328358E-2</v>
      </c>
      <c r="E37" s="3"/>
      <c r="F37" s="22" t="s">
        <v>1069</v>
      </c>
      <c r="G37">
        <v>67</v>
      </c>
      <c r="H37"/>
    </row>
    <row r="38" spans="1:8" x14ac:dyDescent="0.2">
      <c r="A38" s="19" t="s">
        <v>1064</v>
      </c>
      <c r="B38" s="3" t="s">
        <v>1010</v>
      </c>
      <c r="C38" s="3">
        <f t="shared" si="6"/>
        <v>1</v>
      </c>
      <c r="D38" s="26">
        <f t="shared" si="7"/>
        <v>1.4925373134328358E-2</v>
      </c>
      <c r="E38" s="3"/>
      <c r="F38" s="22"/>
      <c r="G38"/>
      <c r="H38"/>
    </row>
    <row r="39" spans="1:8" x14ac:dyDescent="0.2">
      <c r="A39" s="19" t="s">
        <v>1065</v>
      </c>
      <c r="B39" s="3" t="s">
        <v>1011</v>
      </c>
      <c r="C39" s="3">
        <f t="shared" si="6"/>
        <v>2</v>
      </c>
      <c r="D39" s="26">
        <f t="shared" si="7"/>
        <v>2.9850746268656716E-2</v>
      </c>
      <c r="E39" s="3"/>
      <c r="F39"/>
      <c r="G39"/>
      <c r="H39"/>
    </row>
    <row r="40" spans="1:8" x14ac:dyDescent="0.2">
      <c r="A40" s="19" t="s">
        <v>1066</v>
      </c>
      <c r="B40" s="3" t="s">
        <v>639</v>
      </c>
      <c r="C40" s="3">
        <f t="shared" si="6"/>
        <v>15</v>
      </c>
      <c r="D40" s="26">
        <f t="shared" si="7"/>
        <v>0.22388059701492538</v>
      </c>
      <c r="E40" s="3"/>
      <c r="F40" s="21" t="s">
        <v>1068</v>
      </c>
      <c r="G40" t="s">
        <v>1074</v>
      </c>
      <c r="H40"/>
    </row>
    <row r="41" spans="1:8" x14ac:dyDescent="0.2">
      <c r="A41" s="19" t="s">
        <v>1067</v>
      </c>
      <c r="B41" s="3" t="s">
        <v>1012</v>
      </c>
      <c r="C41" s="3">
        <f t="shared" si="6"/>
        <v>2</v>
      </c>
      <c r="D41" s="26">
        <f t="shared" si="7"/>
        <v>2.9850746268656716E-2</v>
      </c>
      <c r="E41" s="3"/>
      <c r="F41" s="22" t="s">
        <v>715</v>
      </c>
      <c r="G41">
        <v>1</v>
      </c>
      <c r="H41"/>
    </row>
    <row r="42" spans="1:8" x14ac:dyDescent="0.2">
      <c r="A42" s="19" t="s">
        <v>1197</v>
      </c>
      <c r="B42" s="3" t="s">
        <v>201</v>
      </c>
      <c r="C42" s="3">
        <f t="shared" si="6"/>
        <v>28</v>
      </c>
      <c r="D42" s="26">
        <f t="shared" si="7"/>
        <v>0.41791044776119401</v>
      </c>
      <c r="E42" s="3"/>
      <c r="F42" s="22" t="s">
        <v>737</v>
      </c>
      <c r="G42">
        <v>1</v>
      </c>
      <c r="H42"/>
    </row>
    <row r="43" spans="1:8" x14ac:dyDescent="0.2">
      <c r="A43" s="19" t="s">
        <v>1198</v>
      </c>
      <c r="B43" s="3" t="s">
        <v>136</v>
      </c>
      <c r="C43" s="3">
        <f t="shared" si="6"/>
        <v>18</v>
      </c>
      <c r="D43" s="26">
        <f t="shared" si="7"/>
        <v>0.26865671641791045</v>
      </c>
      <c r="E43" s="3"/>
      <c r="F43" s="22" t="s">
        <v>681</v>
      </c>
      <c r="G43">
        <v>2</v>
      </c>
      <c r="H43"/>
    </row>
    <row r="44" spans="1:8" x14ac:dyDescent="0.2">
      <c r="A44" s="19" t="s">
        <v>1199</v>
      </c>
      <c r="B44" s="16" t="s">
        <v>1023</v>
      </c>
      <c r="C44" s="16">
        <f>67-(SUM(C37:C43))</f>
        <v>0</v>
      </c>
      <c r="D44" s="26">
        <f t="shared" si="7"/>
        <v>0</v>
      </c>
      <c r="E44" s="3"/>
      <c r="F44" s="22" t="s">
        <v>639</v>
      </c>
      <c r="G44">
        <v>15</v>
      </c>
      <c r="H44"/>
    </row>
    <row r="45" spans="1:8" x14ac:dyDescent="0.2">
      <c r="A45" s="19"/>
      <c r="B45" s="3"/>
      <c r="C45" s="3"/>
      <c r="D45" s="26"/>
      <c r="E45" s="3"/>
      <c r="F45" s="22" t="s">
        <v>393</v>
      </c>
      <c r="G45">
        <v>2</v>
      </c>
      <c r="H45"/>
    </row>
    <row r="46" spans="1:8" x14ac:dyDescent="0.2">
      <c r="A46" s="18">
        <v>6</v>
      </c>
      <c r="B46" s="15" t="s">
        <v>1075</v>
      </c>
      <c r="C46" s="15"/>
      <c r="D46" s="25"/>
      <c r="E46" s="14"/>
      <c r="F46" s="22" t="s">
        <v>201</v>
      </c>
      <c r="G46">
        <v>28</v>
      </c>
      <c r="H46"/>
    </row>
    <row r="47" spans="1:8" x14ac:dyDescent="0.2">
      <c r="A47" s="19" t="s">
        <v>1063</v>
      </c>
      <c r="B47" s="3" t="s">
        <v>1013</v>
      </c>
      <c r="C47" s="3">
        <f>G52</f>
        <v>17</v>
      </c>
      <c r="D47" s="26">
        <f t="shared" ref="D47:D52" si="8">C47/$C$5</f>
        <v>0.2537313432835821</v>
      </c>
      <c r="E47" s="3"/>
      <c r="F47" s="22" t="s">
        <v>136</v>
      </c>
      <c r="G47">
        <v>18</v>
      </c>
      <c r="H47"/>
    </row>
    <row r="48" spans="1:8" x14ac:dyDescent="0.2">
      <c r="A48" s="19" t="s">
        <v>1064</v>
      </c>
      <c r="B48" s="3" t="s">
        <v>579</v>
      </c>
      <c r="C48" s="3">
        <f>G53</f>
        <v>1</v>
      </c>
      <c r="D48" s="26">
        <f t="shared" si="8"/>
        <v>1.4925373134328358E-2</v>
      </c>
      <c r="E48" s="3"/>
      <c r="F48" s="22" t="s">
        <v>1069</v>
      </c>
      <c r="G48">
        <v>67</v>
      </c>
      <c r="H48"/>
    </row>
    <row r="49" spans="1:12" x14ac:dyDescent="0.2">
      <c r="A49" s="19" t="s">
        <v>1065</v>
      </c>
      <c r="B49" s="3" t="s">
        <v>1012</v>
      </c>
      <c r="C49" s="3">
        <f>G54</f>
        <v>1</v>
      </c>
      <c r="D49" s="26">
        <f t="shared" si="8"/>
        <v>1.4925373134328358E-2</v>
      </c>
      <c r="E49" s="3"/>
      <c r="F49" s="22"/>
      <c r="G49"/>
      <c r="H49"/>
    </row>
    <row r="50" spans="1:12" x14ac:dyDescent="0.2">
      <c r="A50" s="19" t="s">
        <v>1066</v>
      </c>
      <c r="B50" s="3" t="s">
        <v>1014</v>
      </c>
      <c r="C50" s="3">
        <f>G55</f>
        <v>27</v>
      </c>
      <c r="D50" s="26">
        <f t="shared" si="8"/>
        <v>0.40298507462686567</v>
      </c>
      <c r="E50" s="3"/>
      <c r="F50"/>
      <c r="G50"/>
      <c r="H50"/>
    </row>
    <row r="51" spans="1:12" x14ac:dyDescent="0.2">
      <c r="A51" s="19" t="s">
        <v>1067</v>
      </c>
      <c r="B51" s="3" t="s">
        <v>1015</v>
      </c>
      <c r="C51" s="3">
        <f>G56</f>
        <v>19</v>
      </c>
      <c r="D51" s="26">
        <f t="shared" si="8"/>
        <v>0.28358208955223879</v>
      </c>
      <c r="E51" s="3"/>
      <c r="F51" s="21" t="s">
        <v>1068</v>
      </c>
      <c r="G51" t="s">
        <v>1081</v>
      </c>
      <c r="H51"/>
    </row>
    <row r="52" spans="1:12" x14ac:dyDescent="0.2">
      <c r="A52" s="19" t="s">
        <v>1197</v>
      </c>
      <c r="B52" s="16" t="s">
        <v>1023</v>
      </c>
      <c r="C52" s="16">
        <f>67-(SUM(C47:C51))</f>
        <v>2</v>
      </c>
      <c r="D52" s="26">
        <f t="shared" si="8"/>
        <v>2.9850746268656716E-2</v>
      </c>
      <c r="E52" s="3"/>
      <c r="F52" s="22" t="s">
        <v>548</v>
      </c>
      <c r="G52">
        <v>17</v>
      </c>
      <c r="H52"/>
    </row>
    <row r="53" spans="1:12" x14ac:dyDescent="0.2">
      <c r="A53" s="19"/>
      <c r="B53" s="3"/>
      <c r="C53" s="3"/>
      <c r="D53" s="26"/>
      <c r="E53" s="3"/>
      <c r="F53" s="22" t="s">
        <v>551</v>
      </c>
      <c r="G53">
        <v>1</v>
      </c>
      <c r="H53"/>
    </row>
    <row r="54" spans="1:12" x14ac:dyDescent="0.2">
      <c r="A54" s="18">
        <v>7</v>
      </c>
      <c r="B54" s="15" t="s">
        <v>1017</v>
      </c>
      <c r="C54" s="15"/>
      <c r="D54" s="25"/>
      <c r="E54" s="14"/>
      <c r="F54" s="22" t="s">
        <v>499</v>
      </c>
      <c r="G54">
        <v>1</v>
      </c>
      <c r="H54"/>
    </row>
    <row r="55" spans="1:12" x14ac:dyDescent="0.2">
      <c r="A55" s="19" t="s">
        <v>1063</v>
      </c>
      <c r="B55" s="3" t="s">
        <v>886</v>
      </c>
      <c r="C55" s="3">
        <v>9</v>
      </c>
      <c r="D55" s="26">
        <f>C55/$C$5</f>
        <v>0.13432835820895522</v>
      </c>
      <c r="E55" s="3"/>
      <c r="F55" s="22" t="s">
        <v>884</v>
      </c>
      <c r="G55">
        <v>27</v>
      </c>
      <c r="H55"/>
    </row>
    <row r="56" spans="1:12" x14ac:dyDescent="0.2">
      <c r="A56" s="19" t="s">
        <v>1064</v>
      </c>
      <c r="B56" s="3" t="s">
        <v>1016</v>
      </c>
      <c r="C56" s="3">
        <v>60</v>
      </c>
      <c r="D56" s="26">
        <f>C56/$C$5</f>
        <v>0.89552238805970152</v>
      </c>
      <c r="E56" s="3"/>
      <c r="F56" s="22" t="s">
        <v>885</v>
      </c>
      <c r="G56">
        <v>19</v>
      </c>
      <c r="H56"/>
    </row>
    <row r="57" spans="1:12" x14ac:dyDescent="0.2">
      <c r="A57" s="19" t="s">
        <v>1065</v>
      </c>
      <c r="B57" s="3" t="s">
        <v>891</v>
      </c>
      <c r="C57" s="3">
        <v>2</v>
      </c>
      <c r="D57" s="26">
        <f>C57/$C$5</f>
        <v>2.9850746268656716E-2</v>
      </c>
      <c r="E57" s="3"/>
      <c r="F57" s="22" t="s">
        <v>1080</v>
      </c>
      <c r="G57"/>
      <c r="H57"/>
    </row>
    <row r="58" spans="1:12" x14ac:dyDescent="0.2">
      <c r="A58" s="19" t="s">
        <v>1066</v>
      </c>
      <c r="B58" s="3" t="s">
        <v>887</v>
      </c>
      <c r="C58" s="3">
        <v>45</v>
      </c>
      <c r="D58" s="26">
        <f>C58/$C$5</f>
        <v>0.67164179104477617</v>
      </c>
      <c r="E58" s="3"/>
      <c r="F58" s="22" t="s">
        <v>1069</v>
      </c>
      <c r="G58">
        <v>65</v>
      </c>
      <c r="H58"/>
    </row>
    <row r="59" spans="1:12" x14ac:dyDescent="0.2">
      <c r="A59" s="19" t="s">
        <v>1067</v>
      </c>
      <c r="B59" s="3" t="s">
        <v>894</v>
      </c>
      <c r="C59" s="3">
        <v>1</v>
      </c>
      <c r="D59" s="26">
        <f>C59/$C$5</f>
        <v>1.4925373134328358E-2</v>
      </c>
      <c r="E59" s="3"/>
      <c r="F59"/>
      <c r="G59"/>
      <c r="H59"/>
    </row>
    <row r="60" spans="1:12" x14ac:dyDescent="0.2">
      <c r="A60" s="19"/>
      <c r="B60" s="3"/>
      <c r="C60" s="3"/>
      <c r="D60" s="26"/>
      <c r="E60" s="3"/>
      <c r="F60"/>
      <c r="G60"/>
      <c r="H60"/>
      <c r="I60"/>
      <c r="J60"/>
      <c r="K60"/>
      <c r="L60"/>
    </row>
    <row r="61" spans="1:12" x14ac:dyDescent="0.2">
      <c r="A61" s="18">
        <v>8</v>
      </c>
      <c r="B61" s="15" t="s">
        <v>1082</v>
      </c>
      <c r="C61" s="15"/>
      <c r="D61" s="25"/>
      <c r="E61" s="14"/>
      <c r="F61" s="21" t="s">
        <v>1068</v>
      </c>
      <c r="G61" t="s">
        <v>1083</v>
      </c>
      <c r="H61"/>
      <c r="I61"/>
      <c r="J61"/>
      <c r="K61"/>
      <c r="L61"/>
    </row>
    <row r="62" spans="1:12" x14ac:dyDescent="0.2">
      <c r="A62" s="19" t="s">
        <v>1063</v>
      </c>
      <c r="B62" s="3" t="s">
        <v>139</v>
      </c>
      <c r="C62" s="3">
        <f>G63</f>
        <v>7</v>
      </c>
      <c r="D62" s="26">
        <f t="shared" ref="D62:D64" si="9">C62/$C$5</f>
        <v>0.1044776119402985</v>
      </c>
      <c r="E62" s="3"/>
      <c r="F62" s="22" t="s">
        <v>138</v>
      </c>
      <c r="G62">
        <v>60</v>
      </c>
      <c r="H62"/>
      <c r="I62"/>
    </row>
    <row r="63" spans="1:12" x14ac:dyDescent="0.2">
      <c r="A63" s="19" t="s">
        <v>1064</v>
      </c>
      <c r="B63" s="3" t="s">
        <v>138</v>
      </c>
      <c r="C63" s="3">
        <f>G62</f>
        <v>60</v>
      </c>
      <c r="D63" s="26">
        <f t="shared" si="9"/>
        <v>0.89552238805970152</v>
      </c>
      <c r="E63" s="3"/>
      <c r="F63" s="22" t="s">
        <v>139</v>
      </c>
      <c r="G63">
        <v>7</v>
      </c>
      <c r="H63"/>
      <c r="I63"/>
    </row>
    <row r="64" spans="1:12" x14ac:dyDescent="0.2">
      <c r="A64" s="19" t="s">
        <v>1065</v>
      </c>
      <c r="B64" s="3" t="s">
        <v>1018</v>
      </c>
      <c r="C64" s="3">
        <f>67-(SUM(C62:C63))</f>
        <v>0</v>
      </c>
      <c r="D64" s="26">
        <f t="shared" si="9"/>
        <v>0</v>
      </c>
      <c r="E64" s="3"/>
      <c r="F64" s="22" t="s">
        <v>1069</v>
      </c>
      <c r="G64">
        <v>67</v>
      </c>
      <c r="H64"/>
    </row>
    <row r="65" spans="1:8" x14ac:dyDescent="0.2">
      <c r="A65" s="19"/>
      <c r="B65" s="3"/>
      <c r="C65" s="3"/>
      <c r="D65" s="26"/>
      <c r="E65" s="3"/>
      <c r="F65"/>
      <c r="G65"/>
      <c r="H65"/>
    </row>
    <row r="66" spans="1:8" x14ac:dyDescent="0.2">
      <c r="A66" s="18">
        <v>9</v>
      </c>
      <c r="B66" s="15" t="s">
        <v>1087</v>
      </c>
      <c r="C66" s="15"/>
      <c r="D66" s="25"/>
      <c r="E66" s="14"/>
      <c r="F66" s="21" t="s">
        <v>1068</v>
      </c>
      <c r="G66" t="s">
        <v>1084</v>
      </c>
      <c r="H66"/>
    </row>
    <row r="67" spans="1:8" x14ac:dyDescent="0.2">
      <c r="A67" s="19" t="s">
        <v>1063</v>
      </c>
      <c r="B67" s="3" t="s">
        <v>639</v>
      </c>
      <c r="C67" s="3">
        <f>G67</f>
        <v>1</v>
      </c>
      <c r="D67" s="26">
        <f t="shared" ref="D67:D72" si="10">C67/$C$5</f>
        <v>1.4925373134328358E-2</v>
      </c>
      <c r="E67" s="3"/>
      <c r="F67" s="22" t="s">
        <v>639</v>
      </c>
      <c r="G67">
        <v>1</v>
      </c>
      <c r="H67"/>
    </row>
    <row r="68" spans="1:8" x14ac:dyDescent="0.2">
      <c r="A68" s="19" t="s">
        <v>1064</v>
      </c>
      <c r="B68" s="3" t="s">
        <v>896</v>
      </c>
      <c r="C68" s="3">
        <f>G68</f>
        <v>10</v>
      </c>
      <c r="D68" s="26">
        <f t="shared" si="10"/>
        <v>0.14925373134328357</v>
      </c>
      <c r="E68" s="3"/>
      <c r="F68" s="22" t="s">
        <v>896</v>
      </c>
      <c r="G68">
        <v>10</v>
      </c>
      <c r="H68"/>
    </row>
    <row r="69" spans="1:8" x14ac:dyDescent="0.2">
      <c r="A69" s="19" t="s">
        <v>1065</v>
      </c>
      <c r="B69" s="3" t="s">
        <v>201</v>
      </c>
      <c r="C69" s="3">
        <f>G69</f>
        <v>3</v>
      </c>
      <c r="D69" s="26">
        <f t="shared" si="10"/>
        <v>4.4776119402985072E-2</v>
      </c>
      <c r="E69" s="3"/>
      <c r="F69" s="22" t="s">
        <v>201</v>
      </c>
      <c r="G69">
        <v>3</v>
      </c>
      <c r="H69"/>
    </row>
    <row r="70" spans="1:8" x14ac:dyDescent="0.2">
      <c r="A70" s="19" t="s">
        <v>1066</v>
      </c>
      <c r="B70" s="3" t="s">
        <v>897</v>
      </c>
      <c r="C70" s="3">
        <f>G70</f>
        <v>7</v>
      </c>
      <c r="D70" s="26">
        <f t="shared" si="10"/>
        <v>0.1044776119402985</v>
      </c>
      <c r="E70" s="3"/>
      <c r="F70" s="22" t="s">
        <v>897</v>
      </c>
      <c r="G70">
        <v>7</v>
      </c>
      <c r="H70"/>
    </row>
    <row r="71" spans="1:8" x14ac:dyDescent="0.2">
      <c r="A71" s="19" t="s">
        <v>1067</v>
      </c>
      <c r="B71" s="3" t="s">
        <v>898</v>
      </c>
      <c r="C71" s="3">
        <f>G71</f>
        <v>2</v>
      </c>
      <c r="D71" s="26">
        <f t="shared" si="10"/>
        <v>2.9850746268656716E-2</v>
      </c>
      <c r="E71" s="3"/>
      <c r="F71" s="22" t="s">
        <v>898</v>
      </c>
      <c r="G71">
        <v>2</v>
      </c>
      <c r="H71"/>
    </row>
    <row r="72" spans="1:8" x14ac:dyDescent="0.2">
      <c r="A72" s="19" t="s">
        <v>1197</v>
      </c>
      <c r="B72" s="3" t="s">
        <v>1018</v>
      </c>
      <c r="C72" s="3">
        <f>67-(SUM(C67:C71))</f>
        <v>44</v>
      </c>
      <c r="D72" s="26">
        <f t="shared" si="10"/>
        <v>0.65671641791044777</v>
      </c>
      <c r="E72" s="3"/>
      <c r="F72" s="22" t="s">
        <v>1080</v>
      </c>
      <c r="G72"/>
      <c r="H72"/>
    </row>
    <row r="73" spans="1:8" x14ac:dyDescent="0.2">
      <c r="A73" s="19"/>
      <c r="B73" s="3"/>
      <c r="C73" s="3"/>
      <c r="D73" s="26"/>
      <c r="E73" s="3"/>
      <c r="F73" s="22" t="s">
        <v>1069</v>
      </c>
      <c r="G73">
        <v>23</v>
      </c>
      <c r="H73"/>
    </row>
    <row r="74" spans="1:8" x14ac:dyDescent="0.2">
      <c r="A74" s="18">
        <v>10</v>
      </c>
      <c r="B74" s="15" t="s">
        <v>1088</v>
      </c>
      <c r="C74" s="15"/>
      <c r="D74" s="25"/>
      <c r="E74" s="14"/>
      <c r="F74" s="22"/>
      <c r="G74"/>
      <c r="H74"/>
    </row>
    <row r="75" spans="1:8" x14ac:dyDescent="0.2">
      <c r="A75" s="19" t="s">
        <v>1063</v>
      </c>
      <c r="B75" s="3" t="s">
        <v>139</v>
      </c>
      <c r="C75" s="3">
        <f>G77</f>
        <v>35</v>
      </c>
      <c r="D75" s="26">
        <f t="shared" ref="D75:D77" si="11">C75/$C$5</f>
        <v>0.52238805970149249</v>
      </c>
      <c r="E75" s="3"/>
      <c r="F75" s="21" t="s">
        <v>1068</v>
      </c>
      <c r="G75" t="s">
        <v>1085</v>
      </c>
      <c r="H75"/>
    </row>
    <row r="76" spans="1:8" x14ac:dyDescent="0.2">
      <c r="A76" s="19" t="s">
        <v>1064</v>
      </c>
      <c r="B76" s="3" t="s">
        <v>138</v>
      </c>
      <c r="C76" s="3">
        <f>G76</f>
        <v>30</v>
      </c>
      <c r="D76" s="26">
        <f t="shared" si="11"/>
        <v>0.44776119402985076</v>
      </c>
      <c r="E76" s="3"/>
      <c r="F76" s="22" t="s">
        <v>138</v>
      </c>
      <c r="G76">
        <v>30</v>
      </c>
      <c r="H76"/>
    </row>
    <row r="77" spans="1:8" x14ac:dyDescent="0.2">
      <c r="A77" s="19" t="s">
        <v>1065</v>
      </c>
      <c r="B77" s="3" t="s">
        <v>1018</v>
      </c>
      <c r="C77" s="3">
        <f>67-(SUM(C75:C76))</f>
        <v>2</v>
      </c>
      <c r="D77" s="26">
        <f t="shared" si="11"/>
        <v>2.9850746268656716E-2</v>
      </c>
      <c r="E77" s="3"/>
      <c r="F77" s="22" t="s">
        <v>139</v>
      </c>
      <c r="G77">
        <v>35</v>
      </c>
      <c r="H77"/>
    </row>
    <row r="78" spans="1:8" x14ac:dyDescent="0.2">
      <c r="A78" s="19"/>
      <c r="B78" s="3"/>
      <c r="C78" s="3"/>
      <c r="D78" s="26"/>
      <c r="E78" s="3"/>
      <c r="F78" s="22" t="s">
        <v>1080</v>
      </c>
      <c r="G78"/>
      <c r="H78"/>
    </row>
    <row r="79" spans="1:8" x14ac:dyDescent="0.2">
      <c r="A79" s="18">
        <v>11</v>
      </c>
      <c r="B79" s="15" t="s">
        <v>1089</v>
      </c>
      <c r="C79" s="15"/>
      <c r="D79" s="31" t="s">
        <v>1296</v>
      </c>
      <c r="E79" s="30" t="s">
        <v>1295</v>
      </c>
      <c r="F79" s="22" t="s">
        <v>1069</v>
      </c>
      <c r="G79">
        <v>65</v>
      </c>
      <c r="H79"/>
    </row>
    <row r="80" spans="1:8" x14ac:dyDescent="0.2">
      <c r="A80" s="19" t="s">
        <v>1063</v>
      </c>
      <c r="B80" s="3" t="s">
        <v>140</v>
      </c>
      <c r="C80" s="3">
        <f>G84</f>
        <v>26</v>
      </c>
      <c r="D80" s="26">
        <f t="shared" ref="D80:D84" si="12">C80/$C$5</f>
        <v>0.38805970149253732</v>
      </c>
      <c r="E80" s="26">
        <f>C80/$C$75</f>
        <v>0.74285714285714288</v>
      </c>
      <c r="F80" s="22"/>
      <c r="G80"/>
      <c r="H80"/>
    </row>
    <row r="81" spans="1:8" x14ac:dyDescent="0.2">
      <c r="A81" s="19" t="s">
        <v>1064</v>
      </c>
      <c r="B81" s="3" t="s">
        <v>901</v>
      </c>
      <c r="C81" s="3">
        <f>G85</f>
        <v>30</v>
      </c>
      <c r="D81" s="26">
        <f t="shared" si="12"/>
        <v>0.44776119402985076</v>
      </c>
      <c r="E81" s="26"/>
      <c r="F81" s="22"/>
      <c r="G81"/>
      <c r="H81"/>
    </row>
    <row r="82" spans="1:8" x14ac:dyDescent="0.2">
      <c r="A82" s="19" t="s">
        <v>1065</v>
      </c>
      <c r="B82" s="3" t="s">
        <v>300</v>
      </c>
      <c r="C82" s="3">
        <f>G86</f>
        <v>8</v>
      </c>
      <c r="D82" s="26">
        <f t="shared" si="12"/>
        <v>0.11940298507462686</v>
      </c>
      <c r="E82" s="26">
        <f t="shared" ref="E82:E83" si="13">C82/$C$75</f>
        <v>0.22857142857142856</v>
      </c>
      <c r="F82"/>
      <c r="G82"/>
      <c r="H82"/>
    </row>
    <row r="83" spans="1:8" x14ac:dyDescent="0.2">
      <c r="A83" s="19" t="s">
        <v>1066</v>
      </c>
      <c r="B83" s="3" t="s">
        <v>899</v>
      </c>
      <c r="C83" s="3">
        <f>G87</f>
        <v>1</v>
      </c>
      <c r="D83" s="26">
        <f t="shared" si="12"/>
        <v>1.4925373134328358E-2</v>
      </c>
      <c r="E83" s="26">
        <f t="shared" si="13"/>
        <v>2.8571428571428571E-2</v>
      </c>
      <c r="F83" s="21" t="s">
        <v>1068</v>
      </c>
      <c r="G83" t="s">
        <v>1086</v>
      </c>
      <c r="H83"/>
    </row>
    <row r="84" spans="1:8" x14ac:dyDescent="0.2">
      <c r="A84" s="19" t="s">
        <v>1067</v>
      </c>
      <c r="B84" s="3" t="s">
        <v>1018</v>
      </c>
      <c r="C84" s="3">
        <f>67-(SUM(C80:C83))</f>
        <v>2</v>
      </c>
      <c r="D84" s="26">
        <f t="shared" si="12"/>
        <v>2.9850746268656716E-2</v>
      </c>
      <c r="E84" s="26"/>
      <c r="F84" s="22" t="s">
        <v>140</v>
      </c>
      <c r="G84">
        <v>26</v>
      </c>
      <c r="H84"/>
    </row>
    <row r="85" spans="1:8" x14ac:dyDescent="0.2">
      <c r="A85" s="19"/>
      <c r="B85" s="3"/>
      <c r="C85" s="3"/>
      <c r="D85" s="26"/>
      <c r="E85" s="3"/>
      <c r="F85" s="22" t="s">
        <v>901</v>
      </c>
      <c r="G85">
        <v>30</v>
      </c>
      <c r="H85"/>
    </row>
    <row r="86" spans="1:8" x14ac:dyDescent="0.2">
      <c r="A86" s="18">
        <v>12</v>
      </c>
      <c r="B86" s="15" t="s">
        <v>1090</v>
      </c>
      <c r="C86" s="15"/>
      <c r="D86" s="25"/>
      <c r="E86" s="30" t="s">
        <v>1295</v>
      </c>
      <c r="F86" s="22" t="s">
        <v>300</v>
      </c>
      <c r="G86">
        <v>8</v>
      </c>
      <c r="H86"/>
    </row>
    <row r="87" spans="1:8" x14ac:dyDescent="0.2">
      <c r="A87" s="19" t="s">
        <v>1063</v>
      </c>
      <c r="B87" s="3" t="s">
        <v>1092</v>
      </c>
      <c r="C87" s="3">
        <f>G93</f>
        <v>13</v>
      </c>
      <c r="D87" s="26">
        <f t="shared" ref="D87:D89" si="14">C87/$C$5</f>
        <v>0.19402985074626866</v>
      </c>
      <c r="E87" s="26">
        <f>C87/$C$76</f>
        <v>0.43333333333333335</v>
      </c>
      <c r="F87" s="22" t="s">
        <v>899</v>
      </c>
      <c r="G87">
        <v>1</v>
      </c>
      <c r="H87"/>
    </row>
    <row r="88" spans="1:8" x14ac:dyDescent="0.2">
      <c r="A88" s="19" t="s">
        <v>1064</v>
      </c>
      <c r="B88" s="3" t="s">
        <v>1020</v>
      </c>
      <c r="C88" s="3">
        <f>G94</f>
        <v>38</v>
      </c>
      <c r="D88" s="26">
        <f t="shared" si="14"/>
        <v>0.56716417910447758</v>
      </c>
      <c r="E88" s="32">
        <f>C88/$C$76</f>
        <v>1.2666666666666666</v>
      </c>
      <c r="F88" s="22" t="s">
        <v>1080</v>
      </c>
      <c r="G88"/>
      <c r="H88"/>
    </row>
    <row r="89" spans="1:8" x14ac:dyDescent="0.2">
      <c r="A89" s="19" t="s">
        <v>1065</v>
      </c>
      <c r="B89" s="3" t="s">
        <v>1018</v>
      </c>
      <c r="C89" s="3">
        <f>67-(SUM(C87:C88))</f>
        <v>16</v>
      </c>
      <c r="D89" s="26">
        <f t="shared" si="14"/>
        <v>0.23880597014925373</v>
      </c>
      <c r="E89" s="3"/>
      <c r="F89" s="22" t="s">
        <v>1069</v>
      </c>
      <c r="G89">
        <v>65</v>
      </c>
      <c r="H89"/>
    </row>
    <row r="90" spans="1:8" x14ac:dyDescent="0.2">
      <c r="A90" s="19"/>
      <c r="B90" s="3"/>
      <c r="C90" s="3"/>
      <c r="D90" s="26"/>
      <c r="E90" s="3"/>
      <c r="F90" s="22"/>
      <c r="G90"/>
      <c r="H90"/>
    </row>
    <row r="91" spans="1:8" x14ac:dyDescent="0.2">
      <c r="A91" s="18">
        <v>13</v>
      </c>
      <c r="B91" s="15" t="s">
        <v>1093</v>
      </c>
      <c r="C91" s="15"/>
      <c r="D91" s="25"/>
      <c r="E91" s="14"/>
      <c r="F91"/>
      <c r="G91"/>
      <c r="H91"/>
    </row>
    <row r="92" spans="1:8" x14ac:dyDescent="0.2">
      <c r="A92" s="19" t="s">
        <v>1063</v>
      </c>
      <c r="B92" s="3" t="s">
        <v>1021</v>
      </c>
      <c r="C92" s="3">
        <f>G99</f>
        <v>18</v>
      </c>
      <c r="D92" s="26">
        <f t="shared" ref="D92:D95" si="15">C92/$C$5</f>
        <v>0.26865671641791045</v>
      </c>
      <c r="E92" s="3"/>
      <c r="F92" s="21" t="s">
        <v>1068</v>
      </c>
      <c r="G92" t="s">
        <v>1091</v>
      </c>
      <c r="H92"/>
    </row>
    <row r="93" spans="1:8" x14ac:dyDescent="0.2">
      <c r="A93" s="19" t="s">
        <v>1064</v>
      </c>
      <c r="B93" s="3" t="s">
        <v>205</v>
      </c>
      <c r="C93" s="3">
        <f t="shared" ref="C93:C94" si="16">G100</f>
        <v>31</v>
      </c>
      <c r="D93" s="26">
        <f t="shared" si="15"/>
        <v>0.46268656716417911</v>
      </c>
      <c r="E93" s="3"/>
      <c r="F93" s="22" t="s">
        <v>238</v>
      </c>
      <c r="G93">
        <v>13</v>
      </c>
      <c r="H93"/>
    </row>
    <row r="94" spans="1:8" x14ac:dyDescent="0.2">
      <c r="A94" s="19" t="s">
        <v>1065</v>
      </c>
      <c r="B94" s="3" t="s">
        <v>141</v>
      </c>
      <c r="C94" s="3">
        <f t="shared" si="16"/>
        <v>18</v>
      </c>
      <c r="D94" s="26">
        <f t="shared" si="15"/>
        <v>0.26865671641791045</v>
      </c>
      <c r="E94" s="3"/>
      <c r="F94" s="22" t="s">
        <v>204</v>
      </c>
      <c r="G94">
        <v>38</v>
      </c>
      <c r="H94"/>
    </row>
    <row r="95" spans="1:8" x14ac:dyDescent="0.2">
      <c r="A95" s="19" t="s">
        <v>1066</v>
      </c>
      <c r="B95" s="3" t="s">
        <v>1018</v>
      </c>
      <c r="C95" s="3">
        <f>67-(SUM(C92:C94))</f>
        <v>0</v>
      </c>
      <c r="D95" s="26">
        <f t="shared" si="15"/>
        <v>0</v>
      </c>
      <c r="E95" s="3"/>
      <c r="F95" s="22" t="s">
        <v>1080</v>
      </c>
      <c r="G95"/>
      <c r="H95"/>
    </row>
    <row r="96" spans="1:8" x14ac:dyDescent="0.2">
      <c r="A96" s="19"/>
      <c r="B96" s="3"/>
      <c r="C96" s="3"/>
      <c r="D96" s="26"/>
      <c r="E96" s="3"/>
      <c r="F96" s="22" t="s">
        <v>1069</v>
      </c>
      <c r="G96">
        <v>51</v>
      </c>
      <c r="H96"/>
    </row>
    <row r="97" spans="1:8" x14ac:dyDescent="0.2">
      <c r="A97" s="18">
        <v>14</v>
      </c>
      <c r="B97" s="15" t="s">
        <v>1101</v>
      </c>
      <c r="C97" s="15"/>
      <c r="D97" s="25"/>
      <c r="E97" s="14"/>
      <c r="F97" s="22"/>
      <c r="G97"/>
      <c r="H97"/>
    </row>
    <row r="98" spans="1:8" x14ac:dyDescent="0.2">
      <c r="A98" s="19" t="s">
        <v>1063</v>
      </c>
      <c r="B98" s="3" t="s">
        <v>173</v>
      </c>
      <c r="C98" s="3">
        <f>G105</f>
        <v>62</v>
      </c>
      <c r="D98" s="26">
        <f t="shared" ref="D98:D100" si="17">C98/$C$5</f>
        <v>0.92537313432835822</v>
      </c>
      <c r="E98" s="3"/>
      <c r="F98" s="21" t="s">
        <v>1068</v>
      </c>
      <c r="G98" t="s">
        <v>1102</v>
      </c>
      <c r="H98"/>
    </row>
    <row r="99" spans="1:8" x14ac:dyDescent="0.2">
      <c r="A99" s="19" t="s">
        <v>1064</v>
      </c>
      <c r="B99" s="3" t="s">
        <v>1022</v>
      </c>
      <c r="C99" s="3">
        <f>G106</f>
        <v>5</v>
      </c>
      <c r="D99" s="26">
        <f t="shared" si="17"/>
        <v>7.4626865671641784E-2</v>
      </c>
      <c r="E99" s="3"/>
      <c r="F99" s="22" t="s">
        <v>551</v>
      </c>
      <c r="G99">
        <v>18</v>
      </c>
      <c r="H99"/>
    </row>
    <row r="100" spans="1:8" x14ac:dyDescent="0.2">
      <c r="A100" s="19" t="s">
        <v>1065</v>
      </c>
      <c r="B100" s="3" t="s">
        <v>1018</v>
      </c>
      <c r="C100" s="3">
        <f>67-(SUM(C97:C99))</f>
        <v>0</v>
      </c>
      <c r="D100" s="26">
        <f t="shared" si="17"/>
        <v>0</v>
      </c>
      <c r="E100" s="3"/>
      <c r="F100" s="22" t="s">
        <v>205</v>
      </c>
      <c r="G100">
        <v>31</v>
      </c>
      <c r="H100"/>
    </row>
    <row r="101" spans="1:8" x14ac:dyDescent="0.2">
      <c r="A101" s="19"/>
      <c r="B101" s="3"/>
      <c r="C101" s="3"/>
      <c r="D101" s="26"/>
      <c r="E101" s="3"/>
      <c r="F101" s="22" t="s">
        <v>141</v>
      </c>
      <c r="G101">
        <v>18</v>
      </c>
      <c r="H101"/>
    </row>
    <row r="102" spans="1:8" x14ac:dyDescent="0.2">
      <c r="A102" s="18">
        <v>15</v>
      </c>
      <c r="B102" s="15" t="s">
        <v>1100</v>
      </c>
      <c r="C102" s="15"/>
      <c r="D102" s="25"/>
      <c r="E102" s="14"/>
      <c r="F102" s="22" t="s">
        <v>1069</v>
      </c>
      <c r="G102">
        <v>67</v>
      </c>
      <c r="H102"/>
    </row>
    <row r="103" spans="1:8" x14ac:dyDescent="0.2">
      <c r="A103" s="19" t="s">
        <v>1063</v>
      </c>
      <c r="B103" s="3" t="s">
        <v>140</v>
      </c>
      <c r="C103" s="3">
        <f>G110</f>
        <v>9</v>
      </c>
      <c r="D103" s="26">
        <f t="shared" ref="D103:D107" si="18">C103/$C$5</f>
        <v>0.13432835820895522</v>
      </c>
      <c r="E103" s="3"/>
      <c r="F103"/>
      <c r="G103"/>
      <c r="H103"/>
    </row>
    <row r="104" spans="1:8" x14ac:dyDescent="0.2">
      <c r="A104" s="19" t="s">
        <v>1064</v>
      </c>
      <c r="B104" s="3" t="s">
        <v>300</v>
      </c>
      <c r="C104" s="3">
        <f>G112</f>
        <v>22</v>
      </c>
      <c r="D104" s="26">
        <f t="shared" si="18"/>
        <v>0.32835820895522388</v>
      </c>
      <c r="E104" s="3"/>
      <c r="F104" s="21" t="s">
        <v>1068</v>
      </c>
      <c r="G104" t="s">
        <v>1103</v>
      </c>
      <c r="H104"/>
    </row>
    <row r="105" spans="1:8" x14ac:dyDescent="0.2">
      <c r="A105" s="19" t="s">
        <v>1065</v>
      </c>
      <c r="B105" s="3" t="s">
        <v>1019</v>
      </c>
      <c r="C105" s="3">
        <f>G113</f>
        <v>1</v>
      </c>
      <c r="D105" s="26">
        <f t="shared" si="18"/>
        <v>1.4925373134328358E-2</v>
      </c>
      <c r="E105" s="3"/>
      <c r="F105" s="22" t="s">
        <v>173</v>
      </c>
      <c r="G105">
        <v>62</v>
      </c>
      <c r="H105"/>
    </row>
    <row r="106" spans="1:8" x14ac:dyDescent="0.2">
      <c r="A106" s="19" t="s">
        <v>1066</v>
      </c>
      <c r="B106" s="3" t="s">
        <v>138</v>
      </c>
      <c r="C106" s="3">
        <f>G111</f>
        <v>24</v>
      </c>
      <c r="D106" s="26">
        <f t="shared" si="18"/>
        <v>0.35820895522388058</v>
      </c>
      <c r="E106" s="3"/>
      <c r="F106" s="22" t="s">
        <v>142</v>
      </c>
      <c r="G106">
        <v>5</v>
      </c>
      <c r="H106"/>
    </row>
    <row r="107" spans="1:8" x14ac:dyDescent="0.2">
      <c r="A107" s="19" t="s">
        <v>1067</v>
      </c>
      <c r="B107" s="3" t="s">
        <v>1018</v>
      </c>
      <c r="C107" s="3">
        <f>67-(SUM(C103:C106))</f>
        <v>11</v>
      </c>
      <c r="D107" s="26">
        <f t="shared" si="18"/>
        <v>0.16417910447761194</v>
      </c>
      <c r="E107" s="3"/>
      <c r="F107" s="22" t="s">
        <v>1069</v>
      </c>
      <c r="G107">
        <v>67</v>
      </c>
      <c r="H107"/>
    </row>
    <row r="108" spans="1:8" x14ac:dyDescent="0.2">
      <c r="A108" s="19"/>
      <c r="B108" s="3"/>
      <c r="C108" s="3"/>
      <c r="D108" s="26"/>
      <c r="E108" s="3"/>
      <c r="F108"/>
      <c r="G108"/>
      <c r="H108"/>
    </row>
    <row r="109" spans="1:8" x14ac:dyDescent="0.2">
      <c r="A109" s="18">
        <v>16</v>
      </c>
      <c r="B109" s="15" t="s">
        <v>1099</v>
      </c>
      <c r="C109" s="15"/>
      <c r="D109" s="25"/>
      <c r="E109" s="14"/>
      <c r="F109" s="21" t="s">
        <v>1068</v>
      </c>
      <c r="G109" t="s">
        <v>1104</v>
      </c>
      <c r="H109"/>
    </row>
    <row r="110" spans="1:8" x14ac:dyDescent="0.2">
      <c r="A110" s="19" t="s">
        <v>1063</v>
      </c>
      <c r="B110" s="3" t="s">
        <v>139</v>
      </c>
      <c r="C110" s="3">
        <f>G119</f>
        <v>56</v>
      </c>
      <c r="D110" s="26">
        <f t="shared" ref="D110:D112" si="19">C110/$C$5</f>
        <v>0.83582089552238803</v>
      </c>
      <c r="E110" s="3"/>
      <c r="F110" s="22" t="s">
        <v>140</v>
      </c>
      <c r="G110">
        <v>9</v>
      </c>
      <c r="H110"/>
    </row>
    <row r="111" spans="1:8" x14ac:dyDescent="0.2">
      <c r="A111" s="19" t="s">
        <v>1064</v>
      </c>
      <c r="B111" s="3" t="s">
        <v>138</v>
      </c>
      <c r="C111" s="3">
        <f>G118</f>
        <v>11</v>
      </c>
      <c r="D111" s="26">
        <f t="shared" si="19"/>
        <v>0.16417910447761194</v>
      </c>
      <c r="E111" s="3"/>
      <c r="F111" s="22" t="s">
        <v>138</v>
      </c>
      <c r="G111">
        <v>24</v>
      </c>
      <c r="H111"/>
    </row>
    <row r="112" spans="1:8" x14ac:dyDescent="0.2">
      <c r="A112" s="19" t="s">
        <v>1065</v>
      </c>
      <c r="B112" s="3" t="s">
        <v>1018</v>
      </c>
      <c r="C112" s="3">
        <f>67-(SUM(C109:C111))</f>
        <v>0</v>
      </c>
      <c r="D112" s="26">
        <f t="shared" si="19"/>
        <v>0</v>
      </c>
      <c r="E112" s="3"/>
      <c r="F112" s="22" t="s">
        <v>300</v>
      </c>
      <c r="G112">
        <v>22</v>
      </c>
      <c r="H112"/>
    </row>
    <row r="113" spans="1:8" x14ac:dyDescent="0.2">
      <c r="A113" s="19"/>
      <c r="B113" s="3"/>
      <c r="C113" s="3"/>
      <c r="D113" s="26"/>
      <c r="E113" s="3"/>
      <c r="F113" s="22" t="s">
        <v>902</v>
      </c>
      <c r="G113">
        <v>1</v>
      </c>
      <c r="H113"/>
    </row>
    <row r="114" spans="1:8" x14ac:dyDescent="0.2">
      <c r="A114" s="18">
        <v>17</v>
      </c>
      <c r="B114" s="15" t="s">
        <v>1098</v>
      </c>
      <c r="C114" s="15"/>
      <c r="D114" s="25"/>
      <c r="E114" s="14"/>
      <c r="F114" s="22" t="s">
        <v>1080</v>
      </c>
      <c r="G114"/>
      <c r="H114"/>
    </row>
    <row r="115" spans="1:8" x14ac:dyDescent="0.2">
      <c r="A115" s="19" t="s">
        <v>1063</v>
      </c>
      <c r="B115" s="3" t="s">
        <v>207</v>
      </c>
      <c r="C115" s="3">
        <f>G123</f>
        <v>10</v>
      </c>
      <c r="D115" s="26">
        <f t="shared" ref="D115:D120" si="20">C115/$C$5</f>
        <v>0.14925373134328357</v>
      </c>
      <c r="E115" s="3"/>
      <c r="F115" s="22" t="s">
        <v>1069</v>
      </c>
      <c r="G115">
        <v>56</v>
      </c>
      <c r="H115"/>
    </row>
    <row r="116" spans="1:8" x14ac:dyDescent="0.2">
      <c r="A116" s="19" t="s">
        <v>1064</v>
      </c>
      <c r="B116" s="3" t="s">
        <v>266</v>
      </c>
      <c r="C116" s="3">
        <f t="shared" ref="C116:C119" si="21">G124</f>
        <v>15</v>
      </c>
      <c r="D116" s="26">
        <f t="shared" si="20"/>
        <v>0.22388059701492538</v>
      </c>
      <c r="E116" s="3"/>
      <c r="F116"/>
      <c r="G116"/>
      <c r="H116"/>
    </row>
    <row r="117" spans="1:8" x14ac:dyDescent="0.2">
      <c r="A117" s="19" t="s">
        <v>1065</v>
      </c>
      <c r="B117" s="3" t="s">
        <v>143</v>
      </c>
      <c r="C117" s="3">
        <f t="shared" si="21"/>
        <v>34</v>
      </c>
      <c r="D117" s="26">
        <f t="shared" si="20"/>
        <v>0.5074626865671642</v>
      </c>
      <c r="E117" s="3"/>
      <c r="F117" s="21" t="s">
        <v>1068</v>
      </c>
      <c r="G117" t="s">
        <v>1105</v>
      </c>
      <c r="H117"/>
    </row>
    <row r="118" spans="1:8" x14ac:dyDescent="0.2">
      <c r="A118" s="19" t="s">
        <v>1066</v>
      </c>
      <c r="B118" s="3" t="s">
        <v>239</v>
      </c>
      <c r="C118" s="3">
        <f t="shared" si="21"/>
        <v>1</v>
      </c>
      <c r="D118" s="26">
        <f t="shared" si="20"/>
        <v>1.4925373134328358E-2</v>
      </c>
      <c r="E118" s="3"/>
      <c r="F118" s="22" t="s">
        <v>138</v>
      </c>
      <c r="G118">
        <v>11</v>
      </c>
      <c r="H118"/>
    </row>
    <row r="119" spans="1:8" x14ac:dyDescent="0.2">
      <c r="A119" s="19" t="s">
        <v>1067</v>
      </c>
      <c r="B119" s="3" t="s">
        <v>385</v>
      </c>
      <c r="C119" s="3">
        <f t="shared" si="21"/>
        <v>7</v>
      </c>
      <c r="D119" s="26">
        <f t="shared" si="20"/>
        <v>0.1044776119402985</v>
      </c>
      <c r="E119" s="3"/>
      <c r="F119" s="22" t="s">
        <v>139</v>
      </c>
      <c r="G119">
        <v>56</v>
      </c>
      <c r="H119"/>
    </row>
    <row r="120" spans="1:8" x14ac:dyDescent="0.2">
      <c r="A120" s="19" t="s">
        <v>1197</v>
      </c>
      <c r="B120" s="3" t="s">
        <v>1018</v>
      </c>
      <c r="C120" s="3">
        <f>67-(SUM(C115:C119))</f>
        <v>0</v>
      </c>
      <c r="D120" s="26">
        <f t="shared" si="20"/>
        <v>0</v>
      </c>
      <c r="E120" s="3"/>
      <c r="F120" s="22" t="s">
        <v>1069</v>
      </c>
      <c r="G120">
        <v>67</v>
      </c>
      <c r="H120"/>
    </row>
    <row r="121" spans="1:8" x14ac:dyDescent="0.2">
      <c r="A121" s="19"/>
      <c r="B121" s="3"/>
      <c r="C121" s="3"/>
      <c r="D121" s="26"/>
      <c r="E121" s="3"/>
      <c r="F121"/>
      <c r="G121"/>
      <c r="H121"/>
    </row>
    <row r="122" spans="1:8" x14ac:dyDescent="0.2">
      <c r="A122" s="18">
        <v>18</v>
      </c>
      <c r="B122" s="15" t="s">
        <v>1097</v>
      </c>
      <c r="C122" s="14"/>
      <c r="D122" s="25"/>
      <c r="E122" s="14"/>
      <c r="F122" s="21" t="s">
        <v>1068</v>
      </c>
      <c r="G122" t="s">
        <v>1106</v>
      </c>
      <c r="H122"/>
    </row>
    <row r="123" spans="1:8" x14ac:dyDescent="0.2">
      <c r="A123" s="19" t="s">
        <v>1063</v>
      </c>
      <c r="B123" s="3" t="s">
        <v>240</v>
      </c>
      <c r="C123" s="3">
        <f>G131</f>
        <v>16</v>
      </c>
      <c r="D123" s="26">
        <f t="shared" ref="D123:D127" si="22">C123/$C$5</f>
        <v>0.23880597014925373</v>
      </c>
      <c r="E123" s="3"/>
      <c r="F123" s="22" t="s">
        <v>207</v>
      </c>
      <c r="G123">
        <v>10</v>
      </c>
      <c r="H123"/>
    </row>
    <row r="124" spans="1:8" x14ac:dyDescent="0.2">
      <c r="A124" s="19" t="s">
        <v>1064</v>
      </c>
      <c r="B124" s="3" t="s">
        <v>279</v>
      </c>
      <c r="C124" s="3">
        <f t="shared" ref="C124:C126" si="23">G132</f>
        <v>9</v>
      </c>
      <c r="D124" s="26">
        <f t="shared" si="22"/>
        <v>0.13432835820895522</v>
      </c>
      <c r="E124" s="3"/>
      <c r="F124" s="22" t="s">
        <v>266</v>
      </c>
      <c r="G124">
        <v>15</v>
      </c>
      <c r="H124"/>
    </row>
    <row r="125" spans="1:8" x14ac:dyDescent="0.2">
      <c r="A125" s="19" t="s">
        <v>1065</v>
      </c>
      <c r="B125" s="3" t="s">
        <v>208</v>
      </c>
      <c r="C125" s="3">
        <f t="shared" si="23"/>
        <v>14</v>
      </c>
      <c r="D125" s="26">
        <f t="shared" si="22"/>
        <v>0.20895522388059701</v>
      </c>
      <c r="E125" s="3"/>
      <c r="F125" s="22" t="s">
        <v>143</v>
      </c>
      <c r="G125">
        <v>34</v>
      </c>
      <c r="H125"/>
    </row>
    <row r="126" spans="1:8" x14ac:dyDescent="0.2">
      <c r="A126" s="19" t="s">
        <v>1066</v>
      </c>
      <c r="B126" s="3" t="s">
        <v>144</v>
      </c>
      <c r="C126" s="3">
        <f t="shared" si="23"/>
        <v>28</v>
      </c>
      <c r="D126" s="26">
        <f t="shared" si="22"/>
        <v>0.41791044776119401</v>
      </c>
      <c r="E126" s="3"/>
      <c r="F126" s="22" t="s">
        <v>239</v>
      </c>
      <c r="G126">
        <v>1</v>
      </c>
      <c r="H126"/>
    </row>
    <row r="127" spans="1:8" x14ac:dyDescent="0.2">
      <c r="A127" s="19" t="s">
        <v>1067</v>
      </c>
      <c r="B127" s="3" t="s">
        <v>1018</v>
      </c>
      <c r="C127" s="3">
        <f>67-(SUM(C123:C126))</f>
        <v>0</v>
      </c>
      <c r="D127" s="26">
        <f t="shared" si="22"/>
        <v>0</v>
      </c>
      <c r="E127" s="3"/>
      <c r="F127" s="22" t="s">
        <v>385</v>
      </c>
      <c r="G127">
        <v>7</v>
      </c>
      <c r="H127"/>
    </row>
    <row r="128" spans="1:8" x14ac:dyDescent="0.2">
      <c r="A128" s="19"/>
      <c r="B128" s="3"/>
      <c r="C128" s="3"/>
      <c r="D128" s="26"/>
      <c r="E128" s="3"/>
      <c r="F128" s="22" t="s">
        <v>1069</v>
      </c>
      <c r="G128">
        <v>67</v>
      </c>
      <c r="H128"/>
    </row>
    <row r="129" spans="1:10" x14ac:dyDescent="0.2">
      <c r="A129" s="18">
        <v>19</v>
      </c>
      <c r="B129" s="15" t="s">
        <v>1094</v>
      </c>
      <c r="C129" s="14"/>
      <c r="D129" s="25"/>
      <c r="E129" s="14"/>
      <c r="F129"/>
      <c r="G129"/>
      <c r="H129"/>
    </row>
    <row r="130" spans="1:10" x14ac:dyDescent="0.2">
      <c r="A130" s="19" t="s">
        <v>1063</v>
      </c>
      <c r="B130" s="3" t="s">
        <v>240</v>
      </c>
      <c r="C130" s="3">
        <f>J131</f>
        <v>16</v>
      </c>
      <c r="D130" s="26">
        <f t="shared" ref="D130:D134" si="24">C130/$C$5</f>
        <v>0.23880597014925373</v>
      </c>
      <c r="E130" s="3"/>
      <c r="F130" s="21" t="s">
        <v>1068</v>
      </c>
      <c r="G130" t="s">
        <v>1107</v>
      </c>
      <c r="H130"/>
      <c r="I130" s="21" t="s">
        <v>1068</v>
      </c>
      <c r="J130" t="s">
        <v>1107</v>
      </c>
    </row>
    <row r="131" spans="1:10" x14ac:dyDescent="0.2">
      <c r="A131" s="19" t="s">
        <v>1064</v>
      </c>
      <c r="B131" s="3" t="s">
        <v>279</v>
      </c>
      <c r="C131" s="3">
        <f t="shared" ref="C131:C133" si="25">J132</f>
        <v>9</v>
      </c>
      <c r="D131" s="26">
        <f t="shared" si="24"/>
        <v>0.13432835820895522</v>
      </c>
      <c r="E131" s="3"/>
      <c r="F131" s="22" t="s">
        <v>240</v>
      </c>
      <c r="G131">
        <v>16</v>
      </c>
      <c r="H131"/>
      <c r="I131" s="22" t="s">
        <v>240</v>
      </c>
      <c r="J131">
        <v>16</v>
      </c>
    </row>
    <row r="132" spans="1:10" x14ac:dyDescent="0.2">
      <c r="A132" s="19" t="s">
        <v>1065</v>
      </c>
      <c r="B132" s="3" t="s">
        <v>208</v>
      </c>
      <c r="C132" s="3">
        <f t="shared" si="25"/>
        <v>14</v>
      </c>
      <c r="D132" s="26">
        <f t="shared" si="24"/>
        <v>0.20895522388059701</v>
      </c>
      <c r="E132" s="3"/>
      <c r="F132" s="22" t="s">
        <v>279</v>
      </c>
      <c r="G132">
        <v>9</v>
      </c>
      <c r="H132"/>
      <c r="I132" s="22" t="s">
        <v>279</v>
      </c>
      <c r="J132">
        <v>9</v>
      </c>
    </row>
    <row r="133" spans="1:10" x14ac:dyDescent="0.2">
      <c r="A133" s="19" t="s">
        <v>1066</v>
      </c>
      <c r="B133" s="3" t="s">
        <v>144</v>
      </c>
      <c r="C133" s="3">
        <f t="shared" si="25"/>
        <v>28</v>
      </c>
      <c r="D133" s="26">
        <f t="shared" si="24"/>
        <v>0.41791044776119401</v>
      </c>
      <c r="E133" s="3"/>
      <c r="F133" s="22" t="s">
        <v>208</v>
      </c>
      <c r="G133">
        <v>14</v>
      </c>
      <c r="H133"/>
      <c r="I133" s="22" t="s">
        <v>208</v>
      </c>
      <c r="J133">
        <v>14</v>
      </c>
    </row>
    <row r="134" spans="1:10" x14ac:dyDescent="0.2">
      <c r="A134" s="19" t="s">
        <v>1067</v>
      </c>
      <c r="B134" s="3" t="s">
        <v>1018</v>
      </c>
      <c r="C134" s="3">
        <f>67-(SUM(C130:C133))</f>
        <v>0</v>
      </c>
      <c r="D134" s="26">
        <f t="shared" si="24"/>
        <v>0</v>
      </c>
      <c r="E134" s="3"/>
      <c r="F134" s="22" t="s">
        <v>144</v>
      </c>
      <c r="G134">
        <v>28</v>
      </c>
      <c r="H134"/>
      <c r="I134" s="22" t="s">
        <v>144</v>
      </c>
      <c r="J134">
        <v>28</v>
      </c>
    </row>
    <row r="135" spans="1:10" x14ac:dyDescent="0.2">
      <c r="A135" s="19"/>
      <c r="C135" s="3"/>
      <c r="D135" s="26"/>
      <c r="E135" s="3"/>
      <c r="F135" s="22" t="s">
        <v>1069</v>
      </c>
      <c r="G135">
        <v>67</v>
      </c>
      <c r="H135"/>
      <c r="I135" s="22" t="s">
        <v>1069</v>
      </c>
      <c r="J135">
        <v>67</v>
      </c>
    </row>
    <row r="136" spans="1:10" x14ac:dyDescent="0.2">
      <c r="A136" s="18">
        <v>20</v>
      </c>
      <c r="B136" s="15" t="s">
        <v>1095</v>
      </c>
      <c r="C136" s="14"/>
      <c r="D136" s="25"/>
      <c r="E136" s="14"/>
      <c r="F136"/>
      <c r="G136"/>
      <c r="H136"/>
      <c r="I136"/>
      <c r="J136"/>
    </row>
    <row r="137" spans="1:10" x14ac:dyDescent="0.2">
      <c r="A137" s="19" t="s">
        <v>1063</v>
      </c>
      <c r="B137" s="3" t="s">
        <v>209</v>
      </c>
      <c r="C137" s="3">
        <f>G138</f>
        <v>34</v>
      </c>
      <c r="D137" s="26">
        <f t="shared" ref="D137:D140" si="26">C137/$C$5</f>
        <v>0.5074626865671642</v>
      </c>
      <c r="E137" s="3"/>
      <c r="F137" s="21" t="s">
        <v>1068</v>
      </c>
      <c r="G137" t="s">
        <v>1108</v>
      </c>
      <c r="H137"/>
      <c r="I137"/>
      <c r="J137"/>
    </row>
    <row r="138" spans="1:10" x14ac:dyDescent="0.2">
      <c r="A138" s="19" t="s">
        <v>1064</v>
      </c>
      <c r="B138" s="3" t="s">
        <v>280</v>
      </c>
      <c r="C138" s="3">
        <f t="shared" ref="C138:C139" si="27">G139</f>
        <v>15</v>
      </c>
      <c r="D138" s="26">
        <f t="shared" si="26"/>
        <v>0.22388059701492538</v>
      </c>
      <c r="E138" s="3"/>
      <c r="F138" s="22" t="s">
        <v>209</v>
      </c>
      <c r="G138">
        <v>34</v>
      </c>
      <c r="H138"/>
      <c r="I138"/>
      <c r="J138"/>
    </row>
    <row r="139" spans="1:10" x14ac:dyDescent="0.2">
      <c r="A139" s="19" t="s">
        <v>1065</v>
      </c>
      <c r="B139" s="3" t="s">
        <v>145</v>
      </c>
      <c r="C139" s="3">
        <f t="shared" si="27"/>
        <v>16</v>
      </c>
      <c r="D139" s="26">
        <f t="shared" si="26"/>
        <v>0.23880597014925373</v>
      </c>
      <c r="E139" s="3"/>
      <c r="F139" s="22" t="s">
        <v>280</v>
      </c>
      <c r="G139">
        <v>15</v>
      </c>
      <c r="H139"/>
      <c r="I139"/>
      <c r="J139"/>
    </row>
    <row r="140" spans="1:10" x14ac:dyDescent="0.2">
      <c r="A140" s="19" t="s">
        <v>1066</v>
      </c>
      <c r="B140" s="3" t="s">
        <v>1018</v>
      </c>
      <c r="C140" s="3">
        <f>67-(SUM(C137:C139))</f>
        <v>2</v>
      </c>
      <c r="D140" s="26">
        <f t="shared" si="26"/>
        <v>2.9850746268656716E-2</v>
      </c>
      <c r="E140" s="3"/>
      <c r="F140" s="22" t="s">
        <v>145</v>
      </c>
      <c r="G140">
        <v>16</v>
      </c>
      <c r="H140"/>
      <c r="I140"/>
      <c r="J140"/>
    </row>
    <row r="141" spans="1:10" x14ac:dyDescent="0.2">
      <c r="A141" s="19"/>
      <c r="B141" s="3"/>
      <c r="C141" s="3"/>
      <c r="D141" s="26"/>
      <c r="E141" s="3"/>
      <c r="F141" s="22" t="s">
        <v>1080</v>
      </c>
      <c r="G141"/>
      <c r="H141"/>
      <c r="I141"/>
      <c r="J141"/>
    </row>
    <row r="142" spans="1:10" x14ac:dyDescent="0.2">
      <c r="A142" s="18">
        <v>21</v>
      </c>
      <c r="B142" s="15" t="s">
        <v>1096</v>
      </c>
      <c r="C142" s="14"/>
      <c r="D142" s="25"/>
      <c r="E142" s="14"/>
      <c r="F142" s="22" t="s">
        <v>1069</v>
      </c>
      <c r="G142">
        <v>65</v>
      </c>
      <c r="H142"/>
      <c r="I142"/>
      <c r="J142"/>
    </row>
    <row r="143" spans="1:10" x14ac:dyDescent="0.2">
      <c r="A143" s="19" t="s">
        <v>1063</v>
      </c>
      <c r="B143" s="3" t="s">
        <v>291</v>
      </c>
      <c r="C143" s="3">
        <v>45</v>
      </c>
      <c r="D143" s="26">
        <f t="shared" ref="D143:D147" si="28">C143/$C$5</f>
        <v>0.67164179104477617</v>
      </c>
      <c r="E143" s="3"/>
      <c r="F143"/>
      <c r="G143"/>
      <c r="H143"/>
      <c r="I143"/>
      <c r="J143"/>
    </row>
    <row r="144" spans="1:10" x14ac:dyDescent="0.2">
      <c r="A144" s="19" t="s">
        <v>1064</v>
      </c>
      <c r="B144" s="3" t="s">
        <v>640</v>
      </c>
      <c r="C144" s="3">
        <v>16</v>
      </c>
      <c r="D144" s="26">
        <f t="shared" si="28"/>
        <v>0.23880597014925373</v>
      </c>
      <c r="E144" s="3"/>
      <c r="F144"/>
      <c r="G144"/>
      <c r="H144"/>
      <c r="I144"/>
      <c r="J144"/>
    </row>
    <row r="145" spans="1:10" x14ac:dyDescent="0.2">
      <c r="A145" s="19" t="s">
        <v>1065</v>
      </c>
      <c r="B145" s="3" t="s">
        <v>281</v>
      </c>
      <c r="C145" s="3">
        <v>26</v>
      </c>
      <c r="D145" s="26">
        <f t="shared" si="28"/>
        <v>0.38805970149253732</v>
      </c>
      <c r="E145" s="3"/>
      <c r="F145"/>
      <c r="G145"/>
      <c r="H145"/>
      <c r="I145"/>
      <c r="J145"/>
    </row>
    <row r="146" spans="1:10" x14ac:dyDescent="0.2">
      <c r="A146" s="19" t="s">
        <v>1066</v>
      </c>
      <c r="B146" s="3" t="s">
        <v>174</v>
      </c>
      <c r="C146" s="3">
        <v>1</v>
      </c>
      <c r="D146" s="26">
        <f t="shared" si="28"/>
        <v>1.4925373134328358E-2</v>
      </c>
      <c r="E146" s="3"/>
      <c r="F146"/>
      <c r="G146"/>
      <c r="H146"/>
      <c r="I146"/>
      <c r="J146"/>
    </row>
    <row r="147" spans="1:10" x14ac:dyDescent="0.2">
      <c r="A147" s="19" t="s">
        <v>1067</v>
      </c>
      <c r="B147" s="3" t="s">
        <v>907</v>
      </c>
      <c r="C147" s="3">
        <v>6</v>
      </c>
      <c r="D147" s="26">
        <f t="shared" si="28"/>
        <v>8.9552238805970144E-2</v>
      </c>
      <c r="E147" s="3"/>
      <c r="F147"/>
      <c r="G147"/>
      <c r="H147"/>
      <c r="I147"/>
      <c r="J147"/>
    </row>
    <row r="148" spans="1:10" x14ac:dyDescent="0.2">
      <c r="A148" s="19"/>
      <c r="B148" s="3"/>
      <c r="C148" s="3"/>
      <c r="D148" s="26"/>
      <c r="E148" s="3"/>
      <c r="F148"/>
      <c r="G148"/>
      <c r="H148"/>
      <c r="I148"/>
      <c r="J148"/>
    </row>
    <row r="149" spans="1:10" x14ac:dyDescent="0.2">
      <c r="A149" s="18">
        <v>22</v>
      </c>
      <c r="B149" s="15" t="s">
        <v>1201</v>
      </c>
      <c r="C149" s="14"/>
      <c r="D149" s="25"/>
      <c r="E149" s="14"/>
      <c r="F149" s="21" t="s">
        <v>1068</v>
      </c>
      <c r="G149" t="s">
        <v>1109</v>
      </c>
      <c r="H149"/>
    </row>
    <row r="150" spans="1:10" x14ac:dyDescent="0.2">
      <c r="A150" s="19" t="s">
        <v>1063</v>
      </c>
      <c r="B150" s="3" t="s">
        <v>192</v>
      </c>
      <c r="C150" s="3">
        <f>G150</f>
        <v>5</v>
      </c>
      <c r="D150" s="26">
        <f t="shared" ref="D150:D155" si="29">C150/$C$5</f>
        <v>7.4626865671641784E-2</v>
      </c>
      <c r="E150" s="3"/>
      <c r="F150" s="22" t="s">
        <v>192</v>
      </c>
      <c r="G150">
        <v>5</v>
      </c>
      <c r="H150"/>
    </row>
    <row r="151" spans="1:10" x14ac:dyDescent="0.2">
      <c r="A151" s="19" t="s">
        <v>1064</v>
      </c>
      <c r="B151" s="3" t="s">
        <v>211</v>
      </c>
      <c r="C151" s="3">
        <f t="shared" ref="C151:C152" si="30">G151</f>
        <v>40</v>
      </c>
      <c r="D151" s="26">
        <f t="shared" si="29"/>
        <v>0.59701492537313428</v>
      </c>
      <c r="E151" s="3"/>
      <c r="F151" s="22" t="s">
        <v>211</v>
      </c>
      <c r="G151">
        <v>40</v>
      </c>
      <c r="H151"/>
    </row>
    <row r="152" spans="1:10" x14ac:dyDescent="0.2">
      <c r="A152" s="19" t="s">
        <v>1065</v>
      </c>
      <c r="B152" s="3" t="s">
        <v>184</v>
      </c>
      <c r="C152" s="3">
        <f t="shared" si="30"/>
        <v>15</v>
      </c>
      <c r="D152" s="26">
        <f t="shared" si="29"/>
        <v>0.22388059701492538</v>
      </c>
      <c r="E152" s="3"/>
      <c r="F152" s="22" t="s">
        <v>184</v>
      </c>
      <c r="G152">
        <v>15</v>
      </c>
      <c r="H152"/>
    </row>
    <row r="153" spans="1:10" x14ac:dyDescent="0.2">
      <c r="A153" s="19" t="s">
        <v>1066</v>
      </c>
      <c r="B153" s="3" t="s">
        <v>1110</v>
      </c>
      <c r="C153" s="3">
        <f>G154</f>
        <v>1</v>
      </c>
      <c r="D153" s="26">
        <f t="shared" si="29"/>
        <v>1.4925373134328358E-2</v>
      </c>
      <c r="E153" s="3"/>
      <c r="F153" s="22" t="s">
        <v>909</v>
      </c>
      <c r="G153">
        <v>2</v>
      </c>
      <c r="H153"/>
    </row>
    <row r="154" spans="1:10" x14ac:dyDescent="0.2">
      <c r="A154" s="19" t="s">
        <v>1067</v>
      </c>
      <c r="B154" s="3" t="s">
        <v>461</v>
      </c>
      <c r="C154" s="3">
        <f>G155</f>
        <v>4</v>
      </c>
      <c r="D154" s="26">
        <f t="shared" si="29"/>
        <v>5.9701492537313432E-2</v>
      </c>
      <c r="E154" s="3"/>
      <c r="F154" s="22" t="s">
        <v>359</v>
      </c>
      <c r="G154">
        <v>1</v>
      </c>
    </row>
    <row r="155" spans="1:10" x14ac:dyDescent="0.2">
      <c r="A155" s="19" t="s">
        <v>1197</v>
      </c>
      <c r="B155" s="3" t="s">
        <v>1018</v>
      </c>
      <c r="C155" s="3">
        <f>67-(SUM(C150:C154))</f>
        <v>2</v>
      </c>
      <c r="D155" s="26">
        <f t="shared" si="29"/>
        <v>2.9850746268656716E-2</v>
      </c>
      <c r="E155" s="3"/>
      <c r="F155" s="22" t="s">
        <v>461</v>
      </c>
      <c r="G155">
        <v>4</v>
      </c>
    </row>
    <row r="156" spans="1:10" x14ac:dyDescent="0.2">
      <c r="A156" s="19"/>
      <c r="B156" s="3"/>
      <c r="C156" s="3"/>
      <c r="D156" s="26"/>
      <c r="E156" s="3"/>
      <c r="F156" s="22" t="s">
        <v>1069</v>
      </c>
      <c r="G156">
        <v>67</v>
      </c>
    </row>
    <row r="157" spans="1:10" x14ac:dyDescent="0.2">
      <c r="A157" s="18">
        <v>23</v>
      </c>
      <c r="B157" s="15" t="s">
        <v>1202</v>
      </c>
      <c r="C157" s="14"/>
      <c r="D157" s="25"/>
      <c r="E157" s="14"/>
    </row>
    <row r="158" spans="1:10" x14ac:dyDescent="0.2">
      <c r="A158" s="19" t="s">
        <v>1063</v>
      </c>
      <c r="B158" s="3" t="s">
        <v>212</v>
      </c>
      <c r="C158" s="3">
        <f>G159</f>
        <v>4</v>
      </c>
      <c r="D158" s="26">
        <f t="shared" ref="D158:D163" si="31">C158/$C$5</f>
        <v>5.9701492537313432E-2</v>
      </c>
      <c r="E158" s="3"/>
      <c r="F158" s="21" t="s">
        <v>1068</v>
      </c>
      <c r="G158" t="s">
        <v>1111</v>
      </c>
    </row>
    <row r="159" spans="1:10" x14ac:dyDescent="0.2">
      <c r="A159" s="19" t="s">
        <v>1064</v>
      </c>
      <c r="B159" s="3" t="s">
        <v>207</v>
      </c>
      <c r="C159" s="3">
        <f t="shared" ref="C159:C162" si="32">G160</f>
        <v>11</v>
      </c>
      <c r="D159" s="26">
        <f t="shared" si="31"/>
        <v>0.16417910447761194</v>
      </c>
      <c r="E159" s="3"/>
      <c r="F159" s="22" t="s">
        <v>212</v>
      </c>
      <c r="G159">
        <v>4</v>
      </c>
      <c r="H159"/>
    </row>
    <row r="160" spans="1:10" x14ac:dyDescent="0.2">
      <c r="A160" s="19" t="s">
        <v>1065</v>
      </c>
      <c r="B160" s="3" t="s">
        <v>266</v>
      </c>
      <c r="C160" s="3">
        <f t="shared" si="32"/>
        <v>14</v>
      </c>
      <c r="D160" s="26">
        <f t="shared" si="31"/>
        <v>0.20895522388059701</v>
      </c>
      <c r="E160" s="3"/>
      <c r="F160" s="22" t="s">
        <v>207</v>
      </c>
      <c r="G160">
        <v>11</v>
      </c>
      <c r="H160"/>
    </row>
    <row r="161" spans="1:8" x14ac:dyDescent="0.2">
      <c r="A161" s="19" t="s">
        <v>1066</v>
      </c>
      <c r="B161" s="3" t="s">
        <v>143</v>
      </c>
      <c r="C161" s="3">
        <f t="shared" si="32"/>
        <v>29</v>
      </c>
      <c r="D161" s="26">
        <f t="shared" si="31"/>
        <v>0.43283582089552236</v>
      </c>
      <c r="E161" s="3"/>
      <c r="F161" s="22" t="s">
        <v>266</v>
      </c>
      <c r="G161">
        <v>14</v>
      </c>
      <c r="H161"/>
    </row>
    <row r="162" spans="1:8" x14ac:dyDescent="0.2">
      <c r="A162" s="19" t="s">
        <v>1067</v>
      </c>
      <c r="B162" s="3" t="s">
        <v>360</v>
      </c>
      <c r="C162" s="3">
        <f t="shared" si="32"/>
        <v>8</v>
      </c>
      <c r="D162" s="26">
        <f t="shared" si="31"/>
        <v>0.11940298507462686</v>
      </c>
      <c r="E162" s="3"/>
      <c r="F162" s="22" t="s">
        <v>143</v>
      </c>
      <c r="G162">
        <v>29</v>
      </c>
      <c r="H162"/>
    </row>
    <row r="163" spans="1:8" x14ac:dyDescent="0.2">
      <c r="A163" s="19" t="s">
        <v>1197</v>
      </c>
      <c r="B163" s="3" t="s">
        <v>1018</v>
      </c>
      <c r="C163" s="3">
        <f>67-(SUM(C158:C162))</f>
        <v>1</v>
      </c>
      <c r="D163" s="26">
        <f t="shared" si="31"/>
        <v>1.4925373134328358E-2</v>
      </c>
      <c r="E163" s="3"/>
      <c r="F163" s="22" t="s">
        <v>360</v>
      </c>
      <c r="G163">
        <v>8</v>
      </c>
      <c r="H163"/>
    </row>
    <row r="164" spans="1:8" x14ac:dyDescent="0.2">
      <c r="A164" s="19"/>
      <c r="B164" s="3"/>
      <c r="C164" s="3"/>
      <c r="D164" s="26"/>
      <c r="E164" s="3"/>
      <c r="F164" s="22" t="s">
        <v>1080</v>
      </c>
      <c r="G164"/>
      <c r="H164"/>
    </row>
    <row r="165" spans="1:8" x14ac:dyDescent="0.2">
      <c r="A165" s="18">
        <v>24</v>
      </c>
      <c r="B165" s="15" t="s">
        <v>1203</v>
      </c>
      <c r="C165" s="14"/>
      <c r="D165" s="25"/>
      <c r="E165" s="14"/>
      <c r="F165" s="22" t="s">
        <v>1069</v>
      </c>
      <c r="G165">
        <v>66</v>
      </c>
      <c r="H165"/>
    </row>
    <row r="166" spans="1:8" x14ac:dyDescent="0.2">
      <c r="A166" s="19" t="s">
        <v>1063</v>
      </c>
      <c r="B166" s="3" t="s">
        <v>139</v>
      </c>
      <c r="C166" s="3">
        <v>0</v>
      </c>
      <c r="D166" s="26">
        <f t="shared" ref="D166:D168" si="33">C166/$C$5</f>
        <v>0</v>
      </c>
      <c r="E166" s="3"/>
      <c r="H166"/>
    </row>
    <row r="167" spans="1:8" x14ac:dyDescent="0.2">
      <c r="A167" s="19" t="s">
        <v>1064</v>
      </c>
      <c r="B167" s="3" t="s">
        <v>138</v>
      </c>
      <c r="C167" s="3">
        <f>G168</f>
        <v>65</v>
      </c>
      <c r="D167" s="26">
        <f t="shared" si="33"/>
        <v>0.97014925373134331</v>
      </c>
      <c r="E167" s="3"/>
      <c r="F167" s="21" t="s">
        <v>1068</v>
      </c>
      <c r="G167" t="s">
        <v>1112</v>
      </c>
      <c r="H167"/>
    </row>
    <row r="168" spans="1:8" x14ac:dyDescent="0.2">
      <c r="A168" s="19" t="s">
        <v>1065</v>
      </c>
      <c r="B168" s="3" t="s">
        <v>1023</v>
      </c>
      <c r="C168" s="3">
        <f>67-(SUM(C166:C167))</f>
        <v>2</v>
      </c>
      <c r="D168" s="26">
        <f t="shared" si="33"/>
        <v>2.9850746268656716E-2</v>
      </c>
      <c r="E168" s="3"/>
      <c r="F168" s="22" t="s">
        <v>138</v>
      </c>
      <c r="G168">
        <v>65</v>
      </c>
      <c r="H168"/>
    </row>
    <row r="169" spans="1:8" x14ac:dyDescent="0.2">
      <c r="A169" s="19"/>
      <c r="B169" s="3"/>
      <c r="C169" s="3"/>
      <c r="D169" s="26"/>
      <c r="E169" s="3"/>
      <c r="F169" s="22" t="s">
        <v>1080</v>
      </c>
      <c r="G169"/>
      <c r="H169"/>
    </row>
    <row r="170" spans="1:8" x14ac:dyDescent="0.2">
      <c r="A170" s="18">
        <v>25</v>
      </c>
      <c r="B170" s="15" t="s">
        <v>1204</v>
      </c>
      <c r="C170" s="14"/>
      <c r="D170" s="25"/>
      <c r="E170" s="14"/>
      <c r="F170" s="22" t="s">
        <v>1069</v>
      </c>
      <c r="G170">
        <v>65</v>
      </c>
      <c r="H170"/>
    </row>
    <row r="171" spans="1:8" x14ac:dyDescent="0.2">
      <c r="A171" s="19" t="s">
        <v>1063</v>
      </c>
      <c r="B171" s="3" t="s">
        <v>241</v>
      </c>
      <c r="C171" s="3">
        <f>G173</f>
        <v>12</v>
      </c>
      <c r="D171" s="26">
        <f t="shared" ref="D171:D174" si="34">C171/$C$5</f>
        <v>0.17910447761194029</v>
      </c>
      <c r="E171" s="3"/>
      <c r="F171"/>
      <c r="G171"/>
      <c r="H171"/>
    </row>
    <row r="172" spans="1:8" x14ac:dyDescent="0.2">
      <c r="A172" s="19" t="s">
        <v>1064</v>
      </c>
      <c r="B172" s="3" t="s">
        <v>682</v>
      </c>
      <c r="C172" s="3">
        <f t="shared" ref="C172:C173" si="35">G174</f>
        <v>2</v>
      </c>
      <c r="D172" s="26">
        <f t="shared" si="34"/>
        <v>2.9850746268656716E-2</v>
      </c>
      <c r="E172" s="3"/>
      <c r="F172" s="21" t="s">
        <v>1068</v>
      </c>
      <c r="G172" t="s">
        <v>1113</v>
      </c>
      <c r="H172"/>
    </row>
    <row r="173" spans="1:8" x14ac:dyDescent="0.2">
      <c r="A173" s="19" t="s">
        <v>1065</v>
      </c>
      <c r="B173" s="3" t="s">
        <v>626</v>
      </c>
      <c r="C173" s="3">
        <f t="shared" si="35"/>
        <v>6</v>
      </c>
      <c r="D173" s="26">
        <f t="shared" si="34"/>
        <v>8.9552238805970144E-2</v>
      </c>
      <c r="E173" s="3"/>
      <c r="F173" s="22" t="s">
        <v>241</v>
      </c>
      <c r="G173">
        <v>12</v>
      </c>
      <c r="H173"/>
    </row>
    <row r="174" spans="1:8" x14ac:dyDescent="0.2">
      <c r="A174" s="19" t="s">
        <v>1066</v>
      </c>
      <c r="B174" s="3" t="s">
        <v>1023</v>
      </c>
      <c r="C174" s="3">
        <f>67-(SUM(C171:C173))</f>
        <v>47</v>
      </c>
      <c r="D174" s="26">
        <f t="shared" si="34"/>
        <v>0.70149253731343286</v>
      </c>
      <c r="E174" s="3"/>
      <c r="F174" s="22" t="s">
        <v>682</v>
      </c>
      <c r="G174">
        <v>2</v>
      </c>
      <c r="H174"/>
    </row>
    <row r="175" spans="1:8" x14ac:dyDescent="0.2">
      <c r="A175" s="19"/>
      <c r="B175" s="3"/>
      <c r="C175" s="3"/>
      <c r="D175" s="26"/>
      <c r="E175" s="3"/>
      <c r="F175" s="22" t="s">
        <v>626</v>
      </c>
      <c r="G175">
        <v>6</v>
      </c>
      <c r="H175"/>
    </row>
    <row r="176" spans="1:8" x14ac:dyDescent="0.2">
      <c r="A176" s="18">
        <v>26</v>
      </c>
      <c r="B176" s="15" t="s">
        <v>1205</v>
      </c>
      <c r="C176" s="14"/>
      <c r="D176" s="25"/>
      <c r="E176" s="14"/>
      <c r="F176" s="22" t="s">
        <v>1080</v>
      </c>
      <c r="G176"/>
      <c r="H176"/>
    </row>
    <row r="177" spans="1:8" x14ac:dyDescent="0.2">
      <c r="A177" s="19" t="s">
        <v>1063</v>
      </c>
      <c r="B177" s="3" t="s">
        <v>407</v>
      </c>
      <c r="C177" s="3">
        <v>62</v>
      </c>
      <c r="D177" s="26">
        <f t="shared" ref="D177:D182" si="36">C177/$C$5</f>
        <v>0.92537313432835822</v>
      </c>
      <c r="E177" s="3"/>
      <c r="F177" s="22" t="s">
        <v>1069</v>
      </c>
      <c r="G177">
        <v>20</v>
      </c>
      <c r="H177"/>
    </row>
    <row r="178" spans="1:8" x14ac:dyDescent="0.2">
      <c r="A178" s="19" t="s">
        <v>1064</v>
      </c>
      <c r="B178" s="3" t="s">
        <v>911</v>
      </c>
      <c r="C178" s="3">
        <v>63</v>
      </c>
      <c r="D178" s="26">
        <f t="shared" si="36"/>
        <v>0.94029850746268662</v>
      </c>
      <c r="E178" s="3"/>
      <c r="F178"/>
      <c r="G178"/>
      <c r="H178"/>
    </row>
    <row r="179" spans="1:8" x14ac:dyDescent="0.2">
      <c r="A179" s="19" t="s">
        <v>1065</v>
      </c>
      <c r="B179" s="3" t="s">
        <v>913</v>
      </c>
      <c r="C179" s="3">
        <v>62</v>
      </c>
      <c r="D179" s="26">
        <f t="shared" si="36"/>
        <v>0.92537313432835822</v>
      </c>
      <c r="E179" s="3"/>
      <c r="F179"/>
      <c r="G179"/>
      <c r="H179"/>
    </row>
    <row r="180" spans="1:8" x14ac:dyDescent="0.2">
      <c r="A180" s="19" t="s">
        <v>1066</v>
      </c>
      <c r="B180" s="3" t="s">
        <v>916</v>
      </c>
      <c r="C180" s="3">
        <v>60</v>
      </c>
      <c r="D180" s="26">
        <f t="shared" si="36"/>
        <v>0.89552238805970152</v>
      </c>
      <c r="E180" s="3"/>
      <c r="F180"/>
      <c r="G180"/>
      <c r="H180"/>
    </row>
    <row r="181" spans="1:8" x14ac:dyDescent="0.2">
      <c r="A181" s="19" t="s">
        <v>1067</v>
      </c>
      <c r="B181" s="3" t="s">
        <v>918</v>
      </c>
      <c r="C181" s="3">
        <v>51</v>
      </c>
      <c r="D181" s="26">
        <f t="shared" si="36"/>
        <v>0.76119402985074625</v>
      </c>
      <c r="E181" s="3"/>
      <c r="F181"/>
      <c r="G181"/>
      <c r="H181"/>
    </row>
    <row r="182" spans="1:8" x14ac:dyDescent="0.2">
      <c r="A182" s="19" t="s">
        <v>1197</v>
      </c>
      <c r="B182" s="3" t="s">
        <v>700</v>
      </c>
      <c r="C182" s="3">
        <v>2</v>
      </c>
      <c r="D182" s="26">
        <f t="shared" si="36"/>
        <v>2.9850746268656716E-2</v>
      </c>
      <c r="E182" s="3"/>
      <c r="F182"/>
      <c r="G182"/>
      <c r="H182"/>
    </row>
    <row r="183" spans="1:8" x14ac:dyDescent="0.2">
      <c r="A183" s="19"/>
      <c r="B183" s="3"/>
      <c r="C183" s="3"/>
      <c r="D183" s="26"/>
      <c r="E183" s="3"/>
      <c r="F183"/>
      <c r="G183"/>
      <c r="H183"/>
    </row>
    <row r="184" spans="1:8" x14ac:dyDescent="0.2">
      <c r="A184" s="18">
        <v>27</v>
      </c>
      <c r="B184" s="15" t="s">
        <v>1206</v>
      </c>
      <c r="C184" s="14"/>
      <c r="D184" s="25"/>
      <c r="E184" s="14"/>
      <c r="F184" s="21" t="s">
        <v>1068</v>
      </c>
      <c r="G184" t="s">
        <v>1114</v>
      </c>
      <c r="H184"/>
    </row>
    <row r="185" spans="1:8" x14ac:dyDescent="0.2">
      <c r="A185" s="19" t="s">
        <v>1063</v>
      </c>
      <c r="B185" s="3" t="s">
        <v>1024</v>
      </c>
      <c r="C185" s="3">
        <f>G185</f>
        <v>3</v>
      </c>
      <c r="D185" s="26">
        <f t="shared" ref="D185:D190" si="37">C185/$C$5</f>
        <v>4.4776119402985072E-2</v>
      </c>
      <c r="E185" s="3"/>
      <c r="F185" s="22" t="s">
        <v>175</v>
      </c>
      <c r="G185">
        <v>3</v>
      </c>
      <c r="H185"/>
    </row>
    <row r="186" spans="1:8" x14ac:dyDescent="0.2">
      <c r="A186" s="19" t="s">
        <v>1064</v>
      </c>
      <c r="B186" s="3" t="s">
        <v>1025</v>
      </c>
      <c r="C186" s="3">
        <f t="shared" ref="C186:C189" si="38">G186</f>
        <v>12</v>
      </c>
      <c r="D186" s="26">
        <f t="shared" si="37"/>
        <v>0.17910447761194029</v>
      </c>
      <c r="E186" s="3"/>
      <c r="F186" s="22" t="s">
        <v>214</v>
      </c>
      <c r="G186">
        <v>12</v>
      </c>
      <c r="H186"/>
    </row>
    <row r="187" spans="1:8" x14ac:dyDescent="0.2">
      <c r="A187" s="19" t="s">
        <v>1065</v>
      </c>
      <c r="B187" s="3" t="s">
        <v>1026</v>
      </c>
      <c r="C187" s="3">
        <f t="shared" si="38"/>
        <v>13</v>
      </c>
      <c r="D187" s="26">
        <f t="shared" si="37"/>
        <v>0.19402985074626866</v>
      </c>
      <c r="E187" s="3"/>
      <c r="F187" s="22" t="s">
        <v>215</v>
      </c>
      <c r="G187">
        <v>13</v>
      </c>
      <c r="H187"/>
    </row>
    <row r="188" spans="1:8" x14ac:dyDescent="0.2">
      <c r="A188" s="19" t="s">
        <v>1066</v>
      </c>
      <c r="B188" s="3" t="s">
        <v>1027</v>
      </c>
      <c r="C188" s="3">
        <f t="shared" si="38"/>
        <v>12</v>
      </c>
      <c r="D188" s="26">
        <f t="shared" si="37"/>
        <v>0.17910447761194029</v>
      </c>
      <c r="E188" s="3"/>
      <c r="F188" s="22" t="s">
        <v>346</v>
      </c>
      <c r="G188">
        <v>12</v>
      </c>
      <c r="H188"/>
    </row>
    <row r="189" spans="1:8" x14ac:dyDescent="0.2">
      <c r="A189" s="19" t="s">
        <v>1067</v>
      </c>
      <c r="B189" s="3" t="s">
        <v>1028</v>
      </c>
      <c r="C189" s="3">
        <f t="shared" si="38"/>
        <v>25</v>
      </c>
      <c r="D189" s="26">
        <f t="shared" si="37"/>
        <v>0.37313432835820898</v>
      </c>
      <c r="E189" s="3"/>
      <c r="F189" s="22" t="s">
        <v>148</v>
      </c>
      <c r="G189">
        <v>25</v>
      </c>
      <c r="H189"/>
    </row>
    <row r="190" spans="1:8" x14ac:dyDescent="0.2">
      <c r="A190" s="19" t="s">
        <v>1197</v>
      </c>
      <c r="B190" s="3" t="s">
        <v>1029</v>
      </c>
      <c r="C190" s="3">
        <f>67-(SUM(C185:C189))</f>
        <v>2</v>
      </c>
      <c r="D190" s="26">
        <f t="shared" si="37"/>
        <v>2.9850746268656716E-2</v>
      </c>
      <c r="E190" s="3"/>
      <c r="F190" s="22" t="s">
        <v>1080</v>
      </c>
      <c r="G190"/>
      <c r="H190"/>
    </row>
    <row r="191" spans="1:8" x14ac:dyDescent="0.2">
      <c r="A191" s="19"/>
      <c r="B191" s="3"/>
      <c r="C191" s="3"/>
      <c r="D191" s="26"/>
      <c r="E191" s="3"/>
      <c r="F191" s="22" t="s">
        <v>1069</v>
      </c>
      <c r="G191">
        <v>65</v>
      </c>
      <c r="H191"/>
    </row>
    <row r="192" spans="1:8" x14ac:dyDescent="0.2">
      <c r="A192" s="18">
        <v>28</v>
      </c>
      <c r="B192" s="14" t="s">
        <v>1207</v>
      </c>
      <c r="C192" s="14"/>
      <c r="D192" s="25"/>
      <c r="E192" s="14"/>
      <c r="F192" s="21" t="s">
        <v>1068</v>
      </c>
      <c r="G192" t="s">
        <v>1115</v>
      </c>
      <c r="H192"/>
    </row>
    <row r="193" spans="1:8" x14ac:dyDescent="0.2">
      <c r="A193" s="19" t="s">
        <v>1063</v>
      </c>
      <c r="B193" s="3" t="s">
        <v>1024</v>
      </c>
      <c r="C193" s="3">
        <f>G193</f>
        <v>4</v>
      </c>
      <c r="D193" s="26">
        <f t="shared" ref="D193:D198" si="39">C193/$C$5</f>
        <v>5.9701492537313432E-2</v>
      </c>
      <c r="E193" s="3"/>
      <c r="F193" s="22" t="s">
        <v>175</v>
      </c>
      <c r="G193">
        <v>4</v>
      </c>
      <c r="H193"/>
    </row>
    <row r="194" spans="1:8" x14ac:dyDescent="0.2">
      <c r="A194" s="19" t="s">
        <v>1064</v>
      </c>
      <c r="B194" s="3" t="s">
        <v>1025</v>
      </c>
      <c r="C194" s="3">
        <f t="shared" ref="C194:C197" si="40">G194</f>
        <v>17</v>
      </c>
      <c r="D194" s="26">
        <f t="shared" si="39"/>
        <v>0.2537313432835821</v>
      </c>
      <c r="E194" s="3"/>
      <c r="F194" s="22" t="s">
        <v>214</v>
      </c>
      <c r="G194">
        <v>17</v>
      </c>
      <c r="H194"/>
    </row>
    <row r="195" spans="1:8" x14ac:dyDescent="0.2">
      <c r="A195" s="19" t="s">
        <v>1065</v>
      </c>
      <c r="B195" s="3" t="s">
        <v>1026</v>
      </c>
      <c r="C195" s="3">
        <f t="shared" si="40"/>
        <v>15</v>
      </c>
      <c r="D195" s="26">
        <f t="shared" si="39"/>
        <v>0.22388059701492538</v>
      </c>
      <c r="E195" s="3"/>
      <c r="F195" s="22" t="s">
        <v>215</v>
      </c>
      <c r="G195">
        <v>15</v>
      </c>
      <c r="H195"/>
    </row>
    <row r="196" spans="1:8" x14ac:dyDescent="0.2">
      <c r="A196" s="19" t="s">
        <v>1066</v>
      </c>
      <c r="B196" s="3" t="s">
        <v>1027</v>
      </c>
      <c r="C196" s="3">
        <f t="shared" si="40"/>
        <v>7</v>
      </c>
      <c r="D196" s="26">
        <f t="shared" si="39"/>
        <v>0.1044776119402985</v>
      </c>
      <c r="E196" s="3"/>
      <c r="F196" s="22" t="s">
        <v>346</v>
      </c>
      <c r="G196">
        <v>7</v>
      </c>
      <c r="H196"/>
    </row>
    <row r="197" spans="1:8" x14ac:dyDescent="0.2">
      <c r="A197" s="19" t="s">
        <v>1067</v>
      </c>
      <c r="B197" s="3" t="s">
        <v>1028</v>
      </c>
      <c r="C197" s="3">
        <f t="shared" si="40"/>
        <v>21</v>
      </c>
      <c r="D197" s="26">
        <f t="shared" si="39"/>
        <v>0.31343283582089554</v>
      </c>
      <c r="E197" s="3"/>
      <c r="F197" s="22" t="s">
        <v>148</v>
      </c>
      <c r="G197">
        <v>21</v>
      </c>
      <c r="H197"/>
    </row>
    <row r="198" spans="1:8" x14ac:dyDescent="0.2">
      <c r="A198" s="19" t="s">
        <v>1197</v>
      </c>
      <c r="B198" s="3" t="s">
        <v>1029</v>
      </c>
      <c r="C198" s="3">
        <f>67-(SUM(C193:C197))</f>
        <v>3</v>
      </c>
      <c r="D198" s="26">
        <f t="shared" si="39"/>
        <v>4.4776119402985072E-2</v>
      </c>
      <c r="E198" s="3"/>
      <c r="F198" s="22" t="s">
        <v>1080</v>
      </c>
      <c r="G198"/>
      <c r="H198"/>
    </row>
    <row r="199" spans="1:8" x14ac:dyDescent="0.2">
      <c r="A199" s="19"/>
      <c r="B199" s="3"/>
      <c r="C199" s="3"/>
      <c r="D199" s="26"/>
      <c r="E199" s="3"/>
      <c r="F199" s="22" t="s">
        <v>1069</v>
      </c>
      <c r="G199">
        <v>64</v>
      </c>
      <c r="H199"/>
    </row>
    <row r="200" spans="1:8" x14ac:dyDescent="0.2">
      <c r="A200" s="18">
        <v>29</v>
      </c>
      <c r="B200" s="14" t="s">
        <v>1208</v>
      </c>
      <c r="C200" s="14"/>
      <c r="D200" s="25"/>
      <c r="E200" s="14"/>
      <c r="F200" s="21" t="s">
        <v>1068</v>
      </c>
      <c r="G200" t="s">
        <v>1116</v>
      </c>
      <c r="H200"/>
    </row>
    <row r="201" spans="1:8" x14ac:dyDescent="0.2">
      <c r="A201" s="19" t="s">
        <v>1063</v>
      </c>
      <c r="B201" s="3" t="s">
        <v>1024</v>
      </c>
      <c r="C201" s="3">
        <f>G201</f>
        <v>9</v>
      </c>
      <c r="D201" s="26">
        <f t="shared" ref="D201:D206" si="41">C201/$C$5</f>
        <v>0.13432835820895522</v>
      </c>
      <c r="E201" s="3"/>
      <c r="F201" s="22" t="s">
        <v>175</v>
      </c>
      <c r="G201">
        <v>9</v>
      </c>
      <c r="H201"/>
    </row>
    <row r="202" spans="1:8" x14ac:dyDescent="0.2">
      <c r="A202" s="19" t="s">
        <v>1064</v>
      </c>
      <c r="B202" s="3" t="s">
        <v>1025</v>
      </c>
      <c r="C202" s="3">
        <f t="shared" ref="C202:C205" si="42">G202</f>
        <v>19</v>
      </c>
      <c r="D202" s="26">
        <f t="shared" si="41"/>
        <v>0.28358208955223879</v>
      </c>
      <c r="E202" s="3"/>
      <c r="F202" s="22" t="s">
        <v>214</v>
      </c>
      <c r="G202">
        <v>19</v>
      </c>
      <c r="H202"/>
    </row>
    <row r="203" spans="1:8" x14ac:dyDescent="0.2">
      <c r="A203" s="19" t="s">
        <v>1065</v>
      </c>
      <c r="B203" s="3" t="s">
        <v>1026</v>
      </c>
      <c r="C203" s="3">
        <f t="shared" si="42"/>
        <v>6</v>
      </c>
      <c r="D203" s="26">
        <f t="shared" si="41"/>
        <v>8.9552238805970144E-2</v>
      </c>
      <c r="E203" s="3"/>
      <c r="F203" s="22" t="s">
        <v>215</v>
      </c>
      <c r="G203">
        <v>6</v>
      </c>
      <c r="H203"/>
    </row>
    <row r="204" spans="1:8" x14ac:dyDescent="0.2">
      <c r="A204" s="19" t="s">
        <v>1066</v>
      </c>
      <c r="B204" s="3" t="s">
        <v>1027</v>
      </c>
      <c r="C204" s="3">
        <f t="shared" si="42"/>
        <v>5</v>
      </c>
      <c r="D204" s="26">
        <f t="shared" si="41"/>
        <v>7.4626865671641784E-2</v>
      </c>
      <c r="E204" s="3"/>
      <c r="F204" s="22" t="s">
        <v>346</v>
      </c>
      <c r="G204">
        <v>5</v>
      </c>
      <c r="H204"/>
    </row>
    <row r="205" spans="1:8" x14ac:dyDescent="0.2">
      <c r="A205" s="19" t="s">
        <v>1067</v>
      </c>
      <c r="B205" s="3" t="s">
        <v>1028</v>
      </c>
      <c r="C205" s="3">
        <f t="shared" si="42"/>
        <v>20</v>
      </c>
      <c r="D205" s="26">
        <f t="shared" si="41"/>
        <v>0.29850746268656714</v>
      </c>
      <c r="E205" s="3"/>
      <c r="F205" s="22" t="s">
        <v>148</v>
      </c>
      <c r="G205">
        <v>20</v>
      </c>
      <c r="H205"/>
    </row>
    <row r="206" spans="1:8" x14ac:dyDescent="0.2">
      <c r="A206" s="19" t="s">
        <v>1197</v>
      </c>
      <c r="B206" s="3" t="s">
        <v>1029</v>
      </c>
      <c r="C206" s="3">
        <f>67-(SUM(C201:C205))</f>
        <v>8</v>
      </c>
      <c r="D206" s="26">
        <f t="shared" si="41"/>
        <v>0.11940298507462686</v>
      </c>
      <c r="E206" s="3"/>
      <c r="F206" s="22" t="s">
        <v>1080</v>
      </c>
      <c r="G206"/>
      <c r="H206"/>
    </row>
    <row r="207" spans="1:8" x14ac:dyDescent="0.2">
      <c r="A207" s="19"/>
      <c r="B207" s="3"/>
      <c r="C207" s="3"/>
      <c r="D207" s="26"/>
      <c r="E207" s="3"/>
      <c r="F207" s="22" t="s">
        <v>1069</v>
      </c>
      <c r="G207">
        <v>59</v>
      </c>
      <c r="H207"/>
    </row>
    <row r="208" spans="1:8" x14ac:dyDescent="0.2">
      <c r="A208" s="18">
        <v>30</v>
      </c>
      <c r="B208" s="15" t="s">
        <v>1209</v>
      </c>
      <c r="C208" s="14"/>
      <c r="D208" s="25"/>
      <c r="E208" s="14"/>
      <c r="F208" s="21" t="s">
        <v>1068</v>
      </c>
      <c r="G208" t="s">
        <v>1117</v>
      </c>
      <c r="H208"/>
    </row>
    <row r="209" spans="1:8" x14ac:dyDescent="0.2">
      <c r="A209" s="19" t="s">
        <v>1063</v>
      </c>
      <c r="B209" s="3" t="s">
        <v>1024</v>
      </c>
      <c r="C209" s="3">
        <f>G209</f>
        <v>7</v>
      </c>
      <c r="D209" s="26">
        <f t="shared" ref="D209:D214" si="43">C209/$C$5</f>
        <v>0.1044776119402985</v>
      </c>
      <c r="E209" s="3"/>
      <c r="F209" s="22" t="s">
        <v>175</v>
      </c>
      <c r="G209">
        <v>7</v>
      </c>
      <c r="H209"/>
    </row>
    <row r="210" spans="1:8" x14ac:dyDescent="0.2">
      <c r="A210" s="19" t="s">
        <v>1064</v>
      </c>
      <c r="B210" s="3" t="s">
        <v>1025</v>
      </c>
      <c r="C210" s="3">
        <f t="shared" ref="C210:C213" si="44">G210</f>
        <v>21</v>
      </c>
      <c r="D210" s="26">
        <f t="shared" si="43"/>
        <v>0.31343283582089554</v>
      </c>
      <c r="E210" s="3"/>
      <c r="F210" s="22" t="s">
        <v>214</v>
      </c>
      <c r="G210">
        <v>21</v>
      </c>
      <c r="H210"/>
    </row>
    <row r="211" spans="1:8" x14ac:dyDescent="0.2">
      <c r="A211" s="19" t="s">
        <v>1065</v>
      </c>
      <c r="B211" s="3" t="s">
        <v>1026</v>
      </c>
      <c r="C211" s="3">
        <f t="shared" si="44"/>
        <v>10</v>
      </c>
      <c r="D211" s="26">
        <f t="shared" si="43"/>
        <v>0.14925373134328357</v>
      </c>
      <c r="E211" s="3"/>
      <c r="F211" s="22" t="s">
        <v>215</v>
      </c>
      <c r="G211">
        <v>10</v>
      </c>
      <c r="H211"/>
    </row>
    <row r="212" spans="1:8" x14ac:dyDescent="0.2">
      <c r="A212" s="19" t="s">
        <v>1066</v>
      </c>
      <c r="B212" s="3" t="s">
        <v>1027</v>
      </c>
      <c r="C212" s="3">
        <f t="shared" si="44"/>
        <v>5</v>
      </c>
      <c r="D212" s="26">
        <f t="shared" si="43"/>
        <v>7.4626865671641784E-2</v>
      </c>
      <c r="E212" s="3"/>
      <c r="F212" s="22" t="s">
        <v>346</v>
      </c>
      <c r="G212">
        <v>5</v>
      </c>
      <c r="H212"/>
    </row>
    <row r="213" spans="1:8" x14ac:dyDescent="0.2">
      <c r="A213" s="19" t="s">
        <v>1067</v>
      </c>
      <c r="B213" s="3" t="s">
        <v>1028</v>
      </c>
      <c r="C213" s="3">
        <f t="shared" si="44"/>
        <v>21</v>
      </c>
      <c r="D213" s="26">
        <f t="shared" si="43"/>
        <v>0.31343283582089554</v>
      </c>
      <c r="E213" s="3"/>
      <c r="F213" s="22" t="s">
        <v>148</v>
      </c>
      <c r="G213">
        <v>21</v>
      </c>
      <c r="H213"/>
    </row>
    <row r="214" spans="1:8" x14ac:dyDescent="0.2">
      <c r="A214" s="19" t="s">
        <v>1197</v>
      </c>
      <c r="B214" s="3" t="s">
        <v>1029</v>
      </c>
      <c r="C214" s="3">
        <f>67-(SUM(C209:C213))</f>
        <v>3</v>
      </c>
      <c r="D214" s="26">
        <f t="shared" si="43"/>
        <v>4.4776119402985072E-2</v>
      </c>
      <c r="E214" s="3"/>
      <c r="F214" s="22" t="s">
        <v>1080</v>
      </c>
      <c r="G214"/>
      <c r="H214"/>
    </row>
    <row r="215" spans="1:8" x14ac:dyDescent="0.2">
      <c r="A215" s="19"/>
      <c r="B215" s="3"/>
      <c r="C215" s="3"/>
      <c r="D215" s="26"/>
      <c r="E215" s="3"/>
      <c r="F215" s="22" t="s">
        <v>1069</v>
      </c>
      <c r="G215">
        <v>64</v>
      </c>
      <c r="H215"/>
    </row>
    <row r="216" spans="1:8" x14ac:dyDescent="0.2">
      <c r="A216" s="18">
        <v>31</v>
      </c>
      <c r="B216" s="15" t="s">
        <v>1210</v>
      </c>
      <c r="C216" s="14"/>
      <c r="D216" s="25"/>
      <c r="E216" s="14"/>
      <c r="F216" s="21" t="s">
        <v>1068</v>
      </c>
      <c r="G216" t="s">
        <v>1118</v>
      </c>
      <c r="H216"/>
    </row>
    <row r="217" spans="1:8" x14ac:dyDescent="0.2">
      <c r="A217" s="19" t="s">
        <v>1063</v>
      </c>
      <c r="B217" s="3" t="s">
        <v>1024</v>
      </c>
      <c r="C217" s="3">
        <f>G217</f>
        <v>13</v>
      </c>
      <c r="D217" s="26">
        <f t="shared" ref="D217:D222" si="45">C217/$C$5</f>
        <v>0.19402985074626866</v>
      </c>
      <c r="E217" s="3"/>
      <c r="F217" s="22" t="s">
        <v>175</v>
      </c>
      <c r="G217">
        <v>13</v>
      </c>
      <c r="H217"/>
    </row>
    <row r="218" spans="1:8" x14ac:dyDescent="0.2">
      <c r="A218" s="19" t="s">
        <v>1064</v>
      </c>
      <c r="B218" s="3" t="s">
        <v>1025</v>
      </c>
      <c r="C218" s="3">
        <f t="shared" ref="C218:C221" si="46">G218</f>
        <v>15</v>
      </c>
      <c r="D218" s="26">
        <f t="shared" si="45"/>
        <v>0.22388059701492538</v>
      </c>
      <c r="E218" s="3"/>
      <c r="F218" s="22" t="s">
        <v>214</v>
      </c>
      <c r="G218">
        <v>15</v>
      </c>
      <c r="H218"/>
    </row>
    <row r="219" spans="1:8" x14ac:dyDescent="0.2">
      <c r="A219" s="19" t="s">
        <v>1065</v>
      </c>
      <c r="B219" s="3" t="s">
        <v>1026</v>
      </c>
      <c r="C219" s="3">
        <f t="shared" si="46"/>
        <v>4</v>
      </c>
      <c r="D219" s="26">
        <f t="shared" si="45"/>
        <v>5.9701492537313432E-2</v>
      </c>
      <c r="E219" s="3"/>
      <c r="F219" s="22" t="s">
        <v>215</v>
      </c>
      <c r="G219">
        <v>4</v>
      </c>
      <c r="H219"/>
    </row>
    <row r="220" spans="1:8" x14ac:dyDescent="0.2">
      <c r="A220" s="19" t="s">
        <v>1066</v>
      </c>
      <c r="B220" s="3" t="s">
        <v>1027</v>
      </c>
      <c r="C220" s="3">
        <f t="shared" si="46"/>
        <v>1</v>
      </c>
      <c r="D220" s="26">
        <f t="shared" si="45"/>
        <v>1.4925373134328358E-2</v>
      </c>
      <c r="E220" s="3"/>
      <c r="F220" s="22" t="s">
        <v>346</v>
      </c>
      <c r="G220">
        <v>1</v>
      </c>
      <c r="H220"/>
    </row>
    <row r="221" spans="1:8" x14ac:dyDescent="0.2">
      <c r="A221" s="19" t="s">
        <v>1067</v>
      </c>
      <c r="B221" s="3" t="s">
        <v>1028</v>
      </c>
      <c r="C221" s="3">
        <f t="shared" si="46"/>
        <v>21</v>
      </c>
      <c r="D221" s="26">
        <f t="shared" si="45"/>
        <v>0.31343283582089554</v>
      </c>
      <c r="E221" s="3"/>
      <c r="F221" s="22" t="s">
        <v>148</v>
      </c>
      <c r="G221">
        <v>21</v>
      </c>
      <c r="H221"/>
    </row>
    <row r="222" spans="1:8" x14ac:dyDescent="0.2">
      <c r="A222" s="19" t="s">
        <v>1197</v>
      </c>
      <c r="B222" s="3" t="s">
        <v>1029</v>
      </c>
      <c r="C222" s="3">
        <f>67-(SUM(C217:C221))</f>
        <v>13</v>
      </c>
      <c r="D222" s="26">
        <f t="shared" si="45"/>
        <v>0.19402985074626866</v>
      </c>
      <c r="E222" s="3"/>
      <c r="F222" s="22" t="s">
        <v>1080</v>
      </c>
      <c r="G222"/>
      <c r="H222"/>
    </row>
    <row r="223" spans="1:8" x14ac:dyDescent="0.2">
      <c r="A223" s="19"/>
      <c r="B223" s="3"/>
      <c r="C223" s="3"/>
      <c r="D223" s="26"/>
      <c r="E223" s="3"/>
      <c r="F223" s="22" t="s">
        <v>1069</v>
      </c>
      <c r="G223">
        <v>54</v>
      </c>
      <c r="H223"/>
    </row>
    <row r="224" spans="1:8" x14ac:dyDescent="0.2">
      <c r="A224" s="18">
        <v>32</v>
      </c>
      <c r="B224" s="14" t="s">
        <v>1211</v>
      </c>
      <c r="C224" s="14"/>
      <c r="D224" s="25"/>
      <c r="E224" s="14"/>
      <c r="F224" s="21" t="s">
        <v>1068</v>
      </c>
      <c r="G224" t="s">
        <v>1119</v>
      </c>
      <c r="H224"/>
    </row>
    <row r="225" spans="1:8" x14ac:dyDescent="0.2">
      <c r="A225" s="19" t="s">
        <v>1063</v>
      </c>
      <c r="B225" s="3" t="s">
        <v>435</v>
      </c>
      <c r="C225" s="3">
        <f>G225</f>
        <v>4</v>
      </c>
      <c r="D225" s="26">
        <f t="shared" ref="D225:D231" si="47">C225/$C$5</f>
        <v>5.9701492537313432E-2</v>
      </c>
      <c r="E225" s="3"/>
      <c r="F225" s="22" t="s">
        <v>435</v>
      </c>
      <c r="G225">
        <v>4</v>
      </c>
      <c r="H225"/>
    </row>
    <row r="226" spans="1:8" x14ac:dyDescent="0.2">
      <c r="A226" s="19" t="s">
        <v>1064</v>
      </c>
      <c r="B226" s="3" t="s">
        <v>216</v>
      </c>
      <c r="C226" s="3">
        <f t="shared" ref="C226:C229" si="48">G226</f>
        <v>24</v>
      </c>
      <c r="D226" s="26">
        <f t="shared" si="47"/>
        <v>0.35820895522388058</v>
      </c>
      <c r="E226" s="3"/>
      <c r="F226" s="22" t="s">
        <v>216</v>
      </c>
      <c r="G226">
        <v>24</v>
      </c>
      <c r="H226"/>
    </row>
    <row r="227" spans="1:8" x14ac:dyDescent="0.2">
      <c r="A227" s="19" t="s">
        <v>1065</v>
      </c>
      <c r="B227" s="3" t="s">
        <v>242</v>
      </c>
      <c r="C227" s="3">
        <f t="shared" si="48"/>
        <v>2</v>
      </c>
      <c r="D227" s="26">
        <f t="shared" si="47"/>
        <v>2.9850746268656716E-2</v>
      </c>
      <c r="E227" s="3"/>
      <c r="F227" s="22" t="s">
        <v>242</v>
      </c>
      <c r="G227">
        <v>2</v>
      </c>
      <c r="H227"/>
    </row>
    <row r="228" spans="1:8" x14ac:dyDescent="0.2">
      <c r="A228" s="19" t="s">
        <v>1066</v>
      </c>
      <c r="B228" s="3" t="s">
        <v>217</v>
      </c>
      <c r="C228" s="3">
        <f t="shared" si="48"/>
        <v>8</v>
      </c>
      <c r="D228" s="26">
        <f t="shared" si="47"/>
        <v>0.11940298507462686</v>
      </c>
      <c r="E228" s="3"/>
      <c r="F228" s="22" t="s">
        <v>217</v>
      </c>
      <c r="G228">
        <v>8</v>
      </c>
      <c r="H228"/>
    </row>
    <row r="229" spans="1:8" x14ac:dyDescent="0.2">
      <c r="A229" s="19" t="s">
        <v>1067</v>
      </c>
      <c r="B229" s="3" t="s">
        <v>321</v>
      </c>
      <c r="C229" s="3">
        <f t="shared" si="48"/>
        <v>2</v>
      </c>
      <c r="D229" s="26">
        <f t="shared" si="47"/>
        <v>2.9850746268656716E-2</v>
      </c>
      <c r="E229" s="3"/>
      <c r="F229" s="22" t="s">
        <v>321</v>
      </c>
      <c r="G229">
        <v>2</v>
      </c>
      <c r="H229"/>
    </row>
    <row r="230" spans="1:8" x14ac:dyDescent="0.2">
      <c r="A230" s="19" t="s">
        <v>1197</v>
      </c>
      <c r="B230" s="3" t="s">
        <v>268</v>
      </c>
      <c r="C230" s="3">
        <f>G230</f>
        <v>7</v>
      </c>
      <c r="D230" s="26">
        <f t="shared" si="47"/>
        <v>0.1044776119402985</v>
      </c>
      <c r="E230" s="3"/>
      <c r="F230" s="22" t="s">
        <v>268</v>
      </c>
      <c r="G230">
        <v>7</v>
      </c>
      <c r="H230"/>
    </row>
    <row r="231" spans="1:8" x14ac:dyDescent="0.2">
      <c r="A231" s="19" t="s">
        <v>1198</v>
      </c>
      <c r="B231" s="3" t="s">
        <v>1018</v>
      </c>
      <c r="C231" s="3">
        <f>67-(SUM(C225:C230))</f>
        <v>20</v>
      </c>
      <c r="D231" s="26">
        <f t="shared" si="47"/>
        <v>0.29850746268656714</v>
      </c>
      <c r="E231" s="3"/>
      <c r="F231" s="22" t="s">
        <v>1080</v>
      </c>
      <c r="G231"/>
      <c r="H231"/>
    </row>
    <row r="232" spans="1:8" x14ac:dyDescent="0.2">
      <c r="A232" s="19"/>
      <c r="B232" s="3"/>
      <c r="C232" s="3"/>
      <c r="D232" s="26"/>
      <c r="E232" s="3"/>
      <c r="F232" s="22" t="s">
        <v>1069</v>
      </c>
      <c r="G232">
        <v>47</v>
      </c>
      <c r="H232"/>
    </row>
    <row r="233" spans="1:8" x14ac:dyDescent="0.2">
      <c r="A233" s="18">
        <v>33</v>
      </c>
      <c r="B233" s="14" t="s">
        <v>1212</v>
      </c>
      <c r="C233" s="14"/>
      <c r="D233" s="25"/>
      <c r="E233" s="14"/>
      <c r="F233" s="21" t="s">
        <v>1068</v>
      </c>
      <c r="G233" t="s">
        <v>1120</v>
      </c>
      <c r="H233"/>
    </row>
    <row r="234" spans="1:8" x14ac:dyDescent="0.2">
      <c r="A234" s="19" t="s">
        <v>1063</v>
      </c>
      <c r="B234" s="3" t="s">
        <v>435</v>
      </c>
      <c r="C234" s="3">
        <v>0</v>
      </c>
      <c r="D234" s="26">
        <f t="shared" ref="D234:D240" si="49">C234/$C$5</f>
        <v>0</v>
      </c>
      <c r="E234" s="3"/>
      <c r="F234" s="22" t="s">
        <v>216</v>
      </c>
      <c r="G234">
        <v>9</v>
      </c>
      <c r="H234"/>
    </row>
    <row r="235" spans="1:8" x14ac:dyDescent="0.2">
      <c r="A235" s="19" t="s">
        <v>1064</v>
      </c>
      <c r="B235" s="3" t="s">
        <v>216</v>
      </c>
      <c r="C235" s="3">
        <f>G234</f>
        <v>9</v>
      </c>
      <c r="D235" s="26">
        <f t="shared" si="49"/>
        <v>0.13432835820895522</v>
      </c>
      <c r="E235" s="3"/>
      <c r="F235" s="22" t="s">
        <v>242</v>
      </c>
      <c r="G235">
        <v>11</v>
      </c>
      <c r="H235"/>
    </row>
    <row r="236" spans="1:8" x14ac:dyDescent="0.2">
      <c r="A236" s="19" t="s">
        <v>1065</v>
      </c>
      <c r="B236" s="3" t="s">
        <v>242</v>
      </c>
      <c r="C236" s="3">
        <f t="shared" ref="C236:C239" si="50">G235</f>
        <v>11</v>
      </c>
      <c r="D236" s="26">
        <f t="shared" si="49"/>
        <v>0.16417910447761194</v>
      </c>
      <c r="E236" s="3"/>
      <c r="F236" s="22" t="s">
        <v>217</v>
      </c>
      <c r="G236">
        <v>7</v>
      </c>
      <c r="H236"/>
    </row>
    <row r="237" spans="1:8" x14ac:dyDescent="0.2">
      <c r="A237" s="19" t="s">
        <v>1066</v>
      </c>
      <c r="B237" s="3" t="s">
        <v>217</v>
      </c>
      <c r="C237" s="3">
        <f t="shared" si="50"/>
        <v>7</v>
      </c>
      <c r="D237" s="26">
        <f t="shared" si="49"/>
        <v>0.1044776119402985</v>
      </c>
      <c r="E237" s="3"/>
      <c r="F237" s="22" t="s">
        <v>321</v>
      </c>
      <c r="G237">
        <v>4</v>
      </c>
      <c r="H237"/>
    </row>
    <row r="238" spans="1:8" x14ac:dyDescent="0.2">
      <c r="A238" s="19" t="s">
        <v>1067</v>
      </c>
      <c r="B238" s="3" t="s">
        <v>321</v>
      </c>
      <c r="C238" s="3">
        <f t="shared" si="50"/>
        <v>4</v>
      </c>
      <c r="D238" s="26">
        <f t="shared" si="49"/>
        <v>5.9701492537313432E-2</v>
      </c>
      <c r="E238" s="3"/>
      <c r="F238" s="22" t="s">
        <v>268</v>
      </c>
      <c r="G238">
        <v>18</v>
      </c>
      <c r="H238"/>
    </row>
    <row r="239" spans="1:8" x14ac:dyDescent="0.2">
      <c r="A239" s="19" t="s">
        <v>1197</v>
      </c>
      <c r="B239" s="3" t="s">
        <v>268</v>
      </c>
      <c r="C239" s="3">
        <f t="shared" si="50"/>
        <v>18</v>
      </c>
      <c r="D239" s="26">
        <f t="shared" si="49"/>
        <v>0.26865671641791045</v>
      </c>
      <c r="E239" s="3"/>
      <c r="F239" s="22" t="s">
        <v>1080</v>
      </c>
      <c r="G239"/>
      <c r="H239"/>
    </row>
    <row r="240" spans="1:8" x14ac:dyDescent="0.2">
      <c r="A240" s="19" t="s">
        <v>1198</v>
      </c>
      <c r="B240" s="3" t="s">
        <v>1018</v>
      </c>
      <c r="C240" s="3">
        <f>67-(SUM(C234:C239))</f>
        <v>18</v>
      </c>
      <c r="D240" s="26">
        <f t="shared" si="49"/>
        <v>0.26865671641791045</v>
      </c>
      <c r="E240" s="3"/>
      <c r="F240" s="22" t="s">
        <v>1069</v>
      </c>
      <c r="G240">
        <v>49</v>
      </c>
      <c r="H240"/>
    </row>
    <row r="241" spans="1:8" x14ac:dyDescent="0.2">
      <c r="A241" s="19"/>
      <c r="B241" s="3"/>
      <c r="C241" s="3"/>
      <c r="D241" s="26"/>
      <c r="E241" s="3"/>
      <c r="F241"/>
      <c r="G241"/>
      <c r="H241"/>
    </row>
    <row r="242" spans="1:8" x14ac:dyDescent="0.2">
      <c r="A242" s="18">
        <v>34</v>
      </c>
      <c r="B242" s="14" t="s">
        <v>1213</v>
      </c>
      <c r="C242" s="14"/>
      <c r="D242" s="25"/>
      <c r="E242" s="14"/>
      <c r="F242" s="21" t="s">
        <v>1068</v>
      </c>
      <c r="G242" t="s">
        <v>1121</v>
      </c>
      <c r="H242"/>
    </row>
    <row r="243" spans="1:8" x14ac:dyDescent="0.2">
      <c r="A243" s="19" t="s">
        <v>1063</v>
      </c>
      <c r="B243" s="3" t="s">
        <v>435</v>
      </c>
      <c r="C243" s="3">
        <v>0</v>
      </c>
      <c r="D243" s="26">
        <f t="shared" ref="D243:D249" si="51">C243/$C$5</f>
        <v>0</v>
      </c>
      <c r="E243" s="3"/>
      <c r="F243" s="22" t="s">
        <v>216</v>
      </c>
      <c r="G243">
        <v>8</v>
      </c>
      <c r="H243"/>
    </row>
    <row r="244" spans="1:8" x14ac:dyDescent="0.2">
      <c r="A244" s="19" t="s">
        <v>1064</v>
      </c>
      <c r="B244" s="3" t="s">
        <v>216</v>
      </c>
      <c r="C244" s="3">
        <f>G243</f>
        <v>8</v>
      </c>
      <c r="D244" s="26">
        <f t="shared" si="51"/>
        <v>0.11940298507462686</v>
      </c>
      <c r="E244" s="3"/>
      <c r="F244" s="22" t="s">
        <v>242</v>
      </c>
      <c r="G244">
        <v>17</v>
      </c>
      <c r="H244"/>
    </row>
    <row r="245" spans="1:8" x14ac:dyDescent="0.2">
      <c r="A245" s="19" t="s">
        <v>1065</v>
      </c>
      <c r="B245" s="3" t="s">
        <v>242</v>
      </c>
      <c r="C245" s="3">
        <f t="shared" ref="C245:C248" si="52">G244</f>
        <v>17</v>
      </c>
      <c r="D245" s="26">
        <f t="shared" si="51"/>
        <v>0.2537313432835821</v>
      </c>
      <c r="E245" s="3"/>
      <c r="F245" s="22" t="s">
        <v>217</v>
      </c>
      <c r="G245">
        <v>2</v>
      </c>
      <c r="H245"/>
    </row>
    <row r="246" spans="1:8" x14ac:dyDescent="0.2">
      <c r="A246" s="19" t="s">
        <v>1066</v>
      </c>
      <c r="B246" s="3" t="s">
        <v>217</v>
      </c>
      <c r="C246" s="3">
        <f t="shared" si="52"/>
        <v>2</v>
      </c>
      <c r="D246" s="26">
        <f t="shared" si="51"/>
        <v>2.9850746268656716E-2</v>
      </c>
      <c r="E246" s="3"/>
      <c r="F246" s="22" t="s">
        <v>321</v>
      </c>
      <c r="G246">
        <v>3</v>
      </c>
      <c r="H246"/>
    </row>
    <row r="247" spans="1:8" x14ac:dyDescent="0.2">
      <c r="A247" s="19" t="s">
        <v>1067</v>
      </c>
      <c r="B247" s="3" t="s">
        <v>321</v>
      </c>
      <c r="C247" s="3">
        <f t="shared" si="52"/>
        <v>3</v>
      </c>
      <c r="D247" s="26">
        <f t="shared" si="51"/>
        <v>4.4776119402985072E-2</v>
      </c>
      <c r="E247" s="3"/>
      <c r="F247" s="22" t="s">
        <v>268</v>
      </c>
      <c r="G247">
        <v>13</v>
      </c>
      <c r="H247"/>
    </row>
    <row r="248" spans="1:8" x14ac:dyDescent="0.2">
      <c r="A248" s="19" t="s">
        <v>1197</v>
      </c>
      <c r="B248" s="3" t="s">
        <v>268</v>
      </c>
      <c r="C248" s="3">
        <f t="shared" si="52"/>
        <v>13</v>
      </c>
      <c r="D248" s="26">
        <f t="shared" si="51"/>
        <v>0.19402985074626866</v>
      </c>
      <c r="E248" s="3"/>
      <c r="F248" s="22" t="s">
        <v>1080</v>
      </c>
      <c r="G248"/>
      <c r="H248"/>
    </row>
    <row r="249" spans="1:8" x14ac:dyDescent="0.2">
      <c r="A249" s="19" t="s">
        <v>1198</v>
      </c>
      <c r="B249" s="3" t="s">
        <v>1018</v>
      </c>
      <c r="C249" s="3">
        <f>67-(SUM(C243:C248))</f>
        <v>24</v>
      </c>
      <c r="D249" s="26">
        <f t="shared" si="51"/>
        <v>0.35820895522388058</v>
      </c>
      <c r="E249" s="3"/>
      <c r="F249" s="22" t="s">
        <v>1069</v>
      </c>
      <c r="G249">
        <v>43</v>
      </c>
      <c r="H249"/>
    </row>
    <row r="250" spans="1:8" x14ac:dyDescent="0.2">
      <c r="A250" s="19"/>
      <c r="B250" s="3"/>
      <c r="C250" s="3"/>
      <c r="D250" s="26"/>
      <c r="E250" s="3"/>
      <c r="F250"/>
      <c r="G250"/>
      <c r="H250"/>
    </row>
    <row r="251" spans="1:8" x14ac:dyDescent="0.2">
      <c r="A251" s="18">
        <v>35</v>
      </c>
      <c r="B251" s="15" t="s">
        <v>1214</v>
      </c>
      <c r="C251" s="14"/>
      <c r="D251" s="25"/>
      <c r="E251" s="14"/>
      <c r="F251" s="21" t="s">
        <v>1068</v>
      </c>
      <c r="G251" t="s">
        <v>1122</v>
      </c>
      <c r="H251"/>
    </row>
    <row r="252" spans="1:8" x14ac:dyDescent="0.2">
      <c r="A252" s="19" t="s">
        <v>1063</v>
      </c>
      <c r="B252" s="3" t="s">
        <v>435</v>
      </c>
      <c r="C252" s="3">
        <v>0</v>
      </c>
      <c r="D252" s="26">
        <f t="shared" ref="D252:D258" si="53">C252/$C$5</f>
        <v>0</v>
      </c>
      <c r="E252" s="3"/>
      <c r="F252" s="22" t="s">
        <v>216</v>
      </c>
      <c r="G252">
        <v>7</v>
      </c>
      <c r="H252"/>
    </row>
    <row r="253" spans="1:8" x14ac:dyDescent="0.2">
      <c r="A253" s="19" t="s">
        <v>1064</v>
      </c>
      <c r="B253" s="3" t="s">
        <v>216</v>
      </c>
      <c r="C253" s="3">
        <f>G252</f>
        <v>7</v>
      </c>
      <c r="D253" s="26">
        <f t="shared" si="53"/>
        <v>0.1044776119402985</v>
      </c>
      <c r="E253" s="3"/>
      <c r="F253" s="22" t="s">
        <v>242</v>
      </c>
      <c r="G253">
        <v>10</v>
      </c>
      <c r="H253"/>
    </row>
    <row r="254" spans="1:8" x14ac:dyDescent="0.2">
      <c r="A254" s="19" t="s">
        <v>1065</v>
      </c>
      <c r="B254" s="3" t="s">
        <v>242</v>
      </c>
      <c r="C254" s="3">
        <f t="shared" ref="C254:C257" si="54">G253</f>
        <v>10</v>
      </c>
      <c r="D254" s="26">
        <f t="shared" si="53"/>
        <v>0.14925373134328357</v>
      </c>
      <c r="E254" s="3"/>
      <c r="F254" s="22" t="s">
        <v>217</v>
      </c>
      <c r="G254">
        <v>6</v>
      </c>
      <c r="H254"/>
    </row>
    <row r="255" spans="1:8" x14ac:dyDescent="0.2">
      <c r="A255" s="19" t="s">
        <v>1066</v>
      </c>
      <c r="B255" s="3" t="s">
        <v>217</v>
      </c>
      <c r="C255" s="3">
        <f t="shared" si="54"/>
        <v>6</v>
      </c>
      <c r="D255" s="26">
        <f t="shared" si="53"/>
        <v>8.9552238805970144E-2</v>
      </c>
      <c r="E255" s="3"/>
      <c r="F255" s="22" t="s">
        <v>321</v>
      </c>
      <c r="G255">
        <v>3</v>
      </c>
      <c r="H255"/>
    </row>
    <row r="256" spans="1:8" x14ac:dyDescent="0.2">
      <c r="A256" s="19" t="s">
        <v>1067</v>
      </c>
      <c r="B256" s="3" t="s">
        <v>321</v>
      </c>
      <c r="C256" s="3">
        <f t="shared" si="54"/>
        <v>3</v>
      </c>
      <c r="D256" s="26">
        <f t="shared" si="53"/>
        <v>4.4776119402985072E-2</v>
      </c>
      <c r="E256" s="3"/>
      <c r="F256" s="22" t="s">
        <v>268</v>
      </c>
      <c r="G256">
        <v>19</v>
      </c>
      <c r="H256"/>
    </row>
    <row r="257" spans="1:8" x14ac:dyDescent="0.2">
      <c r="A257" s="19" t="s">
        <v>1197</v>
      </c>
      <c r="B257" s="3" t="s">
        <v>268</v>
      </c>
      <c r="C257" s="3">
        <f t="shared" si="54"/>
        <v>19</v>
      </c>
      <c r="D257" s="26">
        <f t="shared" si="53"/>
        <v>0.28358208955223879</v>
      </c>
      <c r="E257" s="3"/>
      <c r="F257" s="22" t="s">
        <v>1080</v>
      </c>
      <c r="G257"/>
      <c r="H257"/>
    </row>
    <row r="258" spans="1:8" x14ac:dyDescent="0.2">
      <c r="A258" s="19" t="s">
        <v>1198</v>
      </c>
      <c r="B258" s="3" t="s">
        <v>1018</v>
      </c>
      <c r="C258" s="3">
        <f>67-(SUM(C252:C257))</f>
        <v>22</v>
      </c>
      <c r="D258" s="26">
        <f t="shared" si="53"/>
        <v>0.32835820895522388</v>
      </c>
      <c r="E258" s="3"/>
      <c r="F258" s="22" t="s">
        <v>1069</v>
      </c>
      <c r="G258">
        <v>45</v>
      </c>
      <c r="H258"/>
    </row>
    <row r="259" spans="1:8" x14ac:dyDescent="0.2">
      <c r="A259" s="19"/>
      <c r="B259" s="3"/>
      <c r="C259" s="3"/>
      <c r="D259" s="26"/>
      <c r="E259" s="3"/>
      <c r="F259"/>
      <c r="G259"/>
      <c r="H259"/>
    </row>
    <row r="260" spans="1:8" x14ac:dyDescent="0.2">
      <c r="A260" s="18">
        <v>36</v>
      </c>
      <c r="B260" s="15" t="s">
        <v>1215</v>
      </c>
      <c r="C260" s="14"/>
      <c r="D260" s="25"/>
      <c r="E260" s="14"/>
      <c r="F260" s="21" t="s">
        <v>1068</v>
      </c>
      <c r="G260" t="s">
        <v>1123</v>
      </c>
      <c r="H260"/>
    </row>
    <row r="261" spans="1:8" x14ac:dyDescent="0.2">
      <c r="A261" s="20" t="s">
        <v>1063</v>
      </c>
      <c r="B261" s="3" t="s">
        <v>435</v>
      </c>
      <c r="C261" s="3">
        <v>0</v>
      </c>
      <c r="D261" s="26">
        <f t="shared" ref="D261:D267" si="55">C261/$C$5</f>
        <v>0</v>
      </c>
      <c r="E261" s="3"/>
      <c r="F261" s="22" t="s">
        <v>216</v>
      </c>
      <c r="G261">
        <v>6</v>
      </c>
      <c r="H261"/>
    </row>
    <row r="262" spans="1:8" x14ac:dyDescent="0.2">
      <c r="A262" s="20" t="s">
        <v>1064</v>
      </c>
      <c r="B262" s="3" t="s">
        <v>216</v>
      </c>
      <c r="C262" s="3">
        <f>G261</f>
        <v>6</v>
      </c>
      <c r="D262" s="26">
        <f t="shared" si="55"/>
        <v>8.9552238805970144E-2</v>
      </c>
      <c r="E262" s="3"/>
      <c r="F262" s="22" t="s">
        <v>242</v>
      </c>
      <c r="G262">
        <v>15</v>
      </c>
      <c r="H262"/>
    </row>
    <row r="263" spans="1:8" x14ac:dyDescent="0.2">
      <c r="A263" s="20" t="s">
        <v>1065</v>
      </c>
      <c r="B263" s="3" t="s">
        <v>242</v>
      </c>
      <c r="C263" s="3">
        <f t="shared" ref="C263:C264" si="56">G262</f>
        <v>15</v>
      </c>
      <c r="D263" s="26">
        <f t="shared" si="55"/>
        <v>0.22388059701492538</v>
      </c>
      <c r="E263" s="3"/>
      <c r="F263" s="22" t="s">
        <v>217</v>
      </c>
      <c r="G263">
        <v>2</v>
      </c>
      <c r="H263"/>
    </row>
    <row r="264" spans="1:8" x14ac:dyDescent="0.2">
      <c r="A264" s="20" t="s">
        <v>1066</v>
      </c>
      <c r="B264" s="3" t="s">
        <v>217</v>
      </c>
      <c r="C264" s="3">
        <f t="shared" si="56"/>
        <v>2</v>
      </c>
      <c r="D264" s="26">
        <f t="shared" si="55"/>
        <v>2.9850746268656716E-2</v>
      </c>
      <c r="E264" s="3"/>
      <c r="F264" s="22" t="s">
        <v>268</v>
      </c>
      <c r="G264">
        <v>15</v>
      </c>
      <c r="H264"/>
    </row>
    <row r="265" spans="1:8" x14ac:dyDescent="0.2">
      <c r="A265" s="20" t="s">
        <v>1067</v>
      </c>
      <c r="B265" s="3" t="s">
        <v>321</v>
      </c>
      <c r="C265" s="3">
        <v>0</v>
      </c>
      <c r="D265" s="26">
        <f t="shared" si="55"/>
        <v>0</v>
      </c>
      <c r="E265" s="3"/>
      <c r="F265" s="22" t="s">
        <v>1080</v>
      </c>
      <c r="G265"/>
      <c r="H265"/>
    </row>
    <row r="266" spans="1:8" x14ac:dyDescent="0.2">
      <c r="A266" s="20" t="s">
        <v>1197</v>
      </c>
      <c r="B266" s="3" t="s">
        <v>268</v>
      </c>
      <c r="C266" s="3">
        <f>G264</f>
        <v>15</v>
      </c>
      <c r="D266" s="26">
        <f t="shared" si="55"/>
        <v>0.22388059701492538</v>
      </c>
      <c r="E266" s="3"/>
      <c r="F266" s="22" t="s">
        <v>1069</v>
      </c>
      <c r="G266">
        <v>38</v>
      </c>
      <c r="H266"/>
    </row>
    <row r="267" spans="1:8" x14ac:dyDescent="0.2">
      <c r="A267" s="20" t="s">
        <v>1198</v>
      </c>
      <c r="B267" s="3" t="s">
        <v>1018</v>
      </c>
      <c r="C267" s="3">
        <f>67-(SUM(C261:C266))</f>
        <v>29</v>
      </c>
      <c r="D267" s="26">
        <f t="shared" si="55"/>
        <v>0.43283582089552236</v>
      </c>
      <c r="E267" s="3"/>
      <c r="F267"/>
      <c r="G267"/>
      <c r="H267"/>
    </row>
    <row r="268" spans="1:8" x14ac:dyDescent="0.2">
      <c r="A268" s="19"/>
      <c r="B268" s="3"/>
      <c r="C268" s="3"/>
      <c r="D268" s="26"/>
      <c r="E268" s="3"/>
      <c r="F268"/>
      <c r="G268"/>
      <c r="H268"/>
    </row>
    <row r="269" spans="1:8" x14ac:dyDescent="0.2">
      <c r="A269" s="18">
        <v>37</v>
      </c>
      <c r="B269" s="15" t="s">
        <v>1216</v>
      </c>
      <c r="C269" s="14"/>
      <c r="D269" s="25"/>
      <c r="E269" s="14"/>
      <c r="F269" s="21" t="s">
        <v>1068</v>
      </c>
      <c r="G269" t="s">
        <v>1124</v>
      </c>
      <c r="H269"/>
    </row>
    <row r="270" spans="1:8" x14ac:dyDescent="0.2">
      <c r="A270" s="20" t="s">
        <v>1063</v>
      </c>
      <c r="B270" s="3" t="s">
        <v>139</v>
      </c>
      <c r="C270" s="3">
        <f>G271</f>
        <v>55</v>
      </c>
      <c r="D270" s="26">
        <f t="shared" ref="D270:D272" si="57">C270/$C$5</f>
        <v>0.82089552238805974</v>
      </c>
      <c r="E270" s="3"/>
      <c r="F270" s="22" t="s">
        <v>138</v>
      </c>
      <c r="G270">
        <v>11</v>
      </c>
      <c r="H270"/>
    </row>
    <row r="271" spans="1:8" x14ac:dyDescent="0.2">
      <c r="A271" s="20" t="s">
        <v>1064</v>
      </c>
      <c r="B271" s="3" t="s">
        <v>138</v>
      </c>
      <c r="C271" s="3">
        <f>G270</f>
        <v>11</v>
      </c>
      <c r="D271" s="26">
        <f t="shared" si="57"/>
        <v>0.16417910447761194</v>
      </c>
      <c r="E271" s="3"/>
      <c r="F271" s="22" t="s">
        <v>139</v>
      </c>
      <c r="G271">
        <v>55</v>
      </c>
      <c r="H271"/>
    </row>
    <row r="272" spans="1:8" x14ac:dyDescent="0.2">
      <c r="A272" s="20" t="s">
        <v>1065</v>
      </c>
      <c r="B272" s="3" t="s">
        <v>1030</v>
      </c>
      <c r="C272" s="3">
        <f>67-(SUM(C270:C271))</f>
        <v>1</v>
      </c>
      <c r="D272" s="26">
        <f t="shared" si="57"/>
        <v>1.4925373134328358E-2</v>
      </c>
      <c r="E272" s="3"/>
      <c r="F272" s="22" t="s">
        <v>1080</v>
      </c>
      <c r="G272"/>
      <c r="H272"/>
    </row>
    <row r="273" spans="1:8" x14ac:dyDescent="0.2">
      <c r="A273" s="19"/>
      <c r="B273" s="3"/>
      <c r="C273" s="3"/>
      <c r="D273" s="26"/>
      <c r="E273" s="3"/>
      <c r="F273" s="22" t="s">
        <v>1069</v>
      </c>
      <c r="G273">
        <v>66</v>
      </c>
      <c r="H273"/>
    </row>
    <row r="274" spans="1:8" x14ac:dyDescent="0.2">
      <c r="A274" s="18">
        <v>38</v>
      </c>
      <c r="B274" s="15" t="s">
        <v>1217</v>
      </c>
      <c r="C274" s="14"/>
      <c r="D274" s="25"/>
      <c r="E274" s="14"/>
      <c r="F274"/>
      <c r="G274"/>
      <c r="H274"/>
    </row>
    <row r="275" spans="1:8" x14ac:dyDescent="0.2">
      <c r="A275" s="20" t="s">
        <v>1063</v>
      </c>
      <c r="B275" s="3" t="s">
        <v>709</v>
      </c>
      <c r="C275" s="3">
        <v>46</v>
      </c>
      <c r="D275" s="26">
        <f t="shared" ref="D275:D281" si="58">C275/$C$5</f>
        <v>0.68656716417910446</v>
      </c>
      <c r="E275" s="3"/>
      <c r="F275"/>
      <c r="G275"/>
      <c r="H275"/>
    </row>
    <row r="276" spans="1:8" x14ac:dyDescent="0.2">
      <c r="A276" s="20" t="s">
        <v>1064</v>
      </c>
      <c r="B276" s="3" t="s">
        <v>744</v>
      </c>
      <c r="C276" s="3">
        <v>56</v>
      </c>
      <c r="D276" s="26">
        <f t="shared" si="58"/>
        <v>0.83582089552238803</v>
      </c>
      <c r="E276" s="3"/>
      <c r="F276"/>
      <c r="G276"/>
      <c r="H276"/>
    </row>
    <row r="277" spans="1:8" x14ac:dyDescent="0.2">
      <c r="A277" s="20" t="s">
        <v>1065</v>
      </c>
      <c r="B277" s="3" t="s">
        <v>244</v>
      </c>
      <c r="C277" s="3">
        <v>60</v>
      </c>
      <c r="D277" s="26">
        <f t="shared" si="58"/>
        <v>0.89552238805970152</v>
      </c>
      <c r="E277" s="3"/>
      <c r="F277"/>
      <c r="G277"/>
      <c r="H277"/>
    </row>
    <row r="278" spans="1:8" x14ac:dyDescent="0.2">
      <c r="A278" s="20" t="s">
        <v>1066</v>
      </c>
      <c r="B278" s="3" t="s">
        <v>396</v>
      </c>
      <c r="C278" s="3">
        <v>52</v>
      </c>
      <c r="D278" s="26">
        <f t="shared" si="58"/>
        <v>0.77611940298507465</v>
      </c>
      <c r="E278" s="3"/>
      <c r="F278"/>
      <c r="G278"/>
      <c r="H278"/>
    </row>
    <row r="279" spans="1:8" x14ac:dyDescent="0.2">
      <c r="A279" s="20" t="s">
        <v>1067</v>
      </c>
      <c r="B279" s="3" t="s">
        <v>926</v>
      </c>
      <c r="C279" s="3">
        <v>44</v>
      </c>
      <c r="D279" s="26">
        <f t="shared" si="58"/>
        <v>0.65671641791044777</v>
      </c>
      <c r="E279" s="3"/>
      <c r="F279"/>
      <c r="G279"/>
      <c r="H279"/>
    </row>
    <row r="280" spans="1:8" x14ac:dyDescent="0.2">
      <c r="A280" s="20" t="s">
        <v>1197</v>
      </c>
      <c r="B280" s="3" t="s">
        <v>421</v>
      </c>
      <c r="C280" s="3">
        <v>33</v>
      </c>
      <c r="D280" s="26">
        <f t="shared" si="58"/>
        <v>0.4925373134328358</v>
      </c>
      <c r="E280" s="3"/>
      <c r="F280"/>
      <c r="G280"/>
      <c r="H280"/>
    </row>
    <row r="281" spans="1:8" x14ac:dyDescent="0.2">
      <c r="A281" s="20" t="s">
        <v>1198</v>
      </c>
      <c r="B281" s="3" t="s">
        <v>1031</v>
      </c>
      <c r="C281" s="3">
        <v>1</v>
      </c>
      <c r="D281" s="26">
        <f t="shared" si="58"/>
        <v>1.4925373134328358E-2</v>
      </c>
      <c r="E281" s="3"/>
      <c r="F281"/>
      <c r="G281"/>
      <c r="H281"/>
    </row>
    <row r="282" spans="1:8" x14ac:dyDescent="0.2">
      <c r="A282" s="19"/>
      <c r="B282" s="3"/>
      <c r="C282" s="3"/>
      <c r="D282" s="26"/>
      <c r="E282" s="3"/>
      <c r="F282"/>
      <c r="G282"/>
      <c r="H282"/>
    </row>
    <row r="283" spans="1:8" x14ac:dyDescent="0.2">
      <c r="A283" s="18">
        <v>39</v>
      </c>
      <c r="B283" s="15" t="s">
        <v>1218</v>
      </c>
      <c r="C283" s="14"/>
      <c r="D283" s="25"/>
      <c r="E283" s="14"/>
      <c r="F283" s="21" t="s">
        <v>1068</v>
      </c>
      <c r="G283" t="s">
        <v>1125</v>
      </c>
      <c r="H283"/>
    </row>
    <row r="284" spans="1:8" x14ac:dyDescent="0.2">
      <c r="A284" s="20" t="s">
        <v>1063</v>
      </c>
      <c r="B284" s="3" t="s">
        <v>1032</v>
      </c>
      <c r="C284" s="3">
        <f>G284</f>
        <v>7</v>
      </c>
      <c r="D284" s="26">
        <f t="shared" ref="D284:D291" si="59">C284/$C$5</f>
        <v>0.1044776119402985</v>
      </c>
      <c r="E284" s="3"/>
      <c r="F284" s="22" t="s">
        <v>396</v>
      </c>
      <c r="G284">
        <v>7</v>
      </c>
      <c r="H284"/>
    </row>
    <row r="285" spans="1:8" x14ac:dyDescent="0.2">
      <c r="A285" s="20" t="s">
        <v>1064</v>
      </c>
      <c r="B285" s="3" t="s">
        <v>1033</v>
      </c>
      <c r="C285" s="3">
        <f t="shared" ref="C285:C290" si="60">G285</f>
        <v>3</v>
      </c>
      <c r="D285" s="26">
        <f t="shared" si="59"/>
        <v>4.4776119402985072E-2</v>
      </c>
      <c r="E285" s="3"/>
      <c r="F285" s="22" t="s">
        <v>421</v>
      </c>
      <c r="G285">
        <v>3</v>
      </c>
      <c r="H285"/>
    </row>
    <row r="286" spans="1:8" x14ac:dyDescent="0.2">
      <c r="A286" s="20" t="s">
        <v>1065</v>
      </c>
      <c r="B286" s="3" t="s">
        <v>1034</v>
      </c>
      <c r="C286" s="3">
        <f t="shared" si="60"/>
        <v>1</v>
      </c>
      <c r="D286" s="26">
        <f t="shared" si="59"/>
        <v>1.4925373134328358E-2</v>
      </c>
      <c r="E286" s="3"/>
      <c r="F286" s="22" t="s">
        <v>744</v>
      </c>
      <c r="G286">
        <v>1</v>
      </c>
      <c r="H286"/>
    </row>
    <row r="287" spans="1:8" x14ac:dyDescent="0.2">
      <c r="A287" s="20" t="s">
        <v>1066</v>
      </c>
      <c r="B287" s="3" t="s">
        <v>244</v>
      </c>
      <c r="C287" s="3">
        <f t="shared" si="60"/>
        <v>23</v>
      </c>
      <c r="D287" s="26">
        <f t="shared" si="59"/>
        <v>0.34328358208955223</v>
      </c>
      <c r="E287" s="3"/>
      <c r="F287" s="22" t="s">
        <v>244</v>
      </c>
      <c r="G287">
        <v>23</v>
      </c>
      <c r="H287"/>
    </row>
    <row r="288" spans="1:8" x14ac:dyDescent="0.2">
      <c r="A288" s="20" t="s">
        <v>1067</v>
      </c>
      <c r="B288" s="3" t="s">
        <v>1035</v>
      </c>
      <c r="C288" s="3">
        <f t="shared" si="60"/>
        <v>3</v>
      </c>
      <c r="D288" s="26">
        <f t="shared" si="59"/>
        <v>4.4776119402985072E-2</v>
      </c>
      <c r="E288" s="3"/>
      <c r="F288" s="22" t="s">
        <v>709</v>
      </c>
      <c r="G288">
        <v>3</v>
      </c>
      <c r="H288"/>
    </row>
    <row r="289" spans="1:8" x14ac:dyDescent="0.2">
      <c r="A289" s="20" t="s">
        <v>1197</v>
      </c>
      <c r="B289" s="3" t="s">
        <v>150</v>
      </c>
      <c r="C289" s="3">
        <f t="shared" si="60"/>
        <v>1</v>
      </c>
      <c r="D289" s="26">
        <f t="shared" si="59"/>
        <v>1.4925373134328358E-2</v>
      </c>
      <c r="E289" s="3"/>
      <c r="F289" s="22" t="s">
        <v>150</v>
      </c>
      <c r="G289">
        <v>1</v>
      </c>
      <c r="H289"/>
    </row>
    <row r="290" spans="1:8" x14ac:dyDescent="0.2">
      <c r="A290" s="20" t="s">
        <v>1198</v>
      </c>
      <c r="B290" s="3" t="s">
        <v>219</v>
      </c>
      <c r="C290" s="3">
        <f t="shared" si="60"/>
        <v>13</v>
      </c>
      <c r="D290" s="26">
        <f t="shared" si="59"/>
        <v>0.19402985074626866</v>
      </c>
      <c r="E290" s="3"/>
      <c r="F290" s="22" t="s">
        <v>219</v>
      </c>
      <c r="G290">
        <v>13</v>
      </c>
      <c r="H290"/>
    </row>
    <row r="291" spans="1:8" x14ac:dyDescent="0.2">
      <c r="A291" s="20" t="s">
        <v>1199</v>
      </c>
      <c r="B291" s="3" t="s">
        <v>1018</v>
      </c>
      <c r="C291" s="3">
        <f>67-(SUM(C284:C290))</f>
        <v>16</v>
      </c>
      <c r="D291" s="26">
        <f t="shared" si="59"/>
        <v>0.23880597014925373</v>
      </c>
      <c r="E291" s="3"/>
      <c r="F291" s="22" t="s">
        <v>1080</v>
      </c>
      <c r="G291"/>
      <c r="H291"/>
    </row>
    <row r="292" spans="1:8" x14ac:dyDescent="0.2">
      <c r="A292" s="19"/>
      <c r="B292" s="3"/>
      <c r="C292" s="3"/>
      <c r="D292" s="26"/>
      <c r="E292" s="3"/>
      <c r="F292" s="22" t="s">
        <v>1069</v>
      </c>
      <c r="G292">
        <v>51</v>
      </c>
      <c r="H292"/>
    </row>
    <row r="293" spans="1:8" x14ac:dyDescent="0.2">
      <c r="A293" s="18">
        <v>40</v>
      </c>
      <c r="B293" s="15" t="s">
        <v>1219</v>
      </c>
      <c r="C293" s="14"/>
      <c r="D293" s="25"/>
      <c r="E293" s="14"/>
      <c r="F293" s="21" t="s">
        <v>1068</v>
      </c>
      <c r="G293" t="s">
        <v>1126</v>
      </c>
      <c r="H293"/>
    </row>
    <row r="294" spans="1:8" x14ac:dyDescent="0.2">
      <c r="A294" s="20" t="s">
        <v>1063</v>
      </c>
      <c r="B294" s="3" t="s">
        <v>139</v>
      </c>
      <c r="C294" s="3">
        <f>G295</f>
        <v>25</v>
      </c>
      <c r="D294" s="26">
        <f t="shared" ref="D294:D296" si="61">C294/$C$5</f>
        <v>0.37313432835820898</v>
      </c>
      <c r="E294" s="3"/>
      <c r="F294" s="22" t="s">
        <v>138</v>
      </c>
      <c r="G294">
        <v>19</v>
      </c>
      <c r="H294"/>
    </row>
    <row r="295" spans="1:8" x14ac:dyDescent="0.2">
      <c r="A295" s="20" t="s">
        <v>1064</v>
      </c>
      <c r="B295" s="3" t="s">
        <v>138</v>
      </c>
      <c r="C295" s="3">
        <f>G294</f>
        <v>19</v>
      </c>
      <c r="D295" s="26">
        <f t="shared" si="61"/>
        <v>0.28358208955223879</v>
      </c>
      <c r="E295" s="3"/>
      <c r="F295" s="22" t="s">
        <v>139</v>
      </c>
      <c r="G295">
        <v>25</v>
      </c>
      <c r="H295"/>
    </row>
    <row r="296" spans="1:8" x14ac:dyDescent="0.2">
      <c r="A296" s="20" t="s">
        <v>1065</v>
      </c>
      <c r="B296" s="3" t="s">
        <v>1036</v>
      </c>
      <c r="C296" s="3">
        <f>67-(SUM(C294:C295))</f>
        <v>23</v>
      </c>
      <c r="D296" s="26">
        <f t="shared" si="61"/>
        <v>0.34328358208955223</v>
      </c>
      <c r="E296" s="3"/>
      <c r="F296" s="22" t="s">
        <v>1080</v>
      </c>
      <c r="G296"/>
      <c r="H296"/>
    </row>
    <row r="297" spans="1:8" x14ac:dyDescent="0.2">
      <c r="A297" s="19"/>
      <c r="B297" s="3"/>
      <c r="C297" s="3"/>
      <c r="D297" s="26"/>
      <c r="E297" s="3"/>
      <c r="F297" s="22" t="s">
        <v>1069</v>
      </c>
      <c r="G297">
        <v>44</v>
      </c>
      <c r="H297"/>
    </row>
    <row r="298" spans="1:8" x14ac:dyDescent="0.2">
      <c r="A298" s="18">
        <v>41</v>
      </c>
      <c r="B298" s="15" t="s">
        <v>1220</v>
      </c>
      <c r="C298" s="14"/>
      <c r="D298" s="25"/>
      <c r="E298" s="14"/>
      <c r="F298" s="21" t="s">
        <v>1068</v>
      </c>
      <c r="G298" t="s">
        <v>1127</v>
      </c>
      <c r="H298"/>
    </row>
    <row r="299" spans="1:8" x14ac:dyDescent="0.2">
      <c r="A299" s="20" t="s">
        <v>1063</v>
      </c>
      <c r="B299" s="3" t="s">
        <v>139</v>
      </c>
      <c r="C299" s="3">
        <f>G300</f>
        <v>23</v>
      </c>
      <c r="D299" s="26">
        <f t="shared" ref="D299:D301" si="62">C299/$C$5</f>
        <v>0.34328358208955223</v>
      </c>
      <c r="E299" s="3"/>
      <c r="F299" s="22" t="s">
        <v>138</v>
      </c>
      <c r="G299">
        <v>25</v>
      </c>
      <c r="H299"/>
    </row>
    <row r="300" spans="1:8" x14ac:dyDescent="0.2">
      <c r="A300" s="20" t="s">
        <v>1064</v>
      </c>
      <c r="B300" s="3" t="s">
        <v>138</v>
      </c>
      <c r="C300" s="3">
        <f>G299</f>
        <v>25</v>
      </c>
      <c r="D300" s="26">
        <f t="shared" si="62"/>
        <v>0.37313432835820898</v>
      </c>
      <c r="E300" s="3"/>
      <c r="F300" s="22" t="s">
        <v>139</v>
      </c>
      <c r="G300">
        <v>23</v>
      </c>
      <c r="H300"/>
    </row>
    <row r="301" spans="1:8" x14ac:dyDescent="0.2">
      <c r="A301" s="20" t="s">
        <v>1065</v>
      </c>
      <c r="B301" s="3" t="s">
        <v>1036</v>
      </c>
      <c r="C301" s="3">
        <f>67-(SUM(C299:C300))</f>
        <v>19</v>
      </c>
      <c r="D301" s="26">
        <f t="shared" si="62"/>
        <v>0.28358208955223879</v>
      </c>
      <c r="E301" s="3"/>
      <c r="F301" s="22" t="s">
        <v>1080</v>
      </c>
      <c r="G301"/>
      <c r="H301"/>
    </row>
    <row r="302" spans="1:8" x14ac:dyDescent="0.2">
      <c r="A302" s="19"/>
      <c r="B302" s="3"/>
      <c r="C302" s="3"/>
      <c r="D302" s="26"/>
      <c r="E302" s="3"/>
      <c r="F302" s="22" t="s">
        <v>1069</v>
      </c>
      <c r="G302">
        <v>48</v>
      </c>
      <c r="H302"/>
    </row>
    <row r="303" spans="1:8" x14ac:dyDescent="0.2">
      <c r="A303" s="18">
        <v>42</v>
      </c>
      <c r="B303" s="15" t="s">
        <v>1221</v>
      </c>
      <c r="C303" s="14"/>
      <c r="D303" s="25"/>
      <c r="E303" s="14"/>
      <c r="F303" s="21" t="s">
        <v>1068</v>
      </c>
      <c r="G303" t="s">
        <v>1128</v>
      </c>
      <c r="H303"/>
    </row>
    <row r="304" spans="1:8" x14ac:dyDescent="0.2">
      <c r="A304" s="20" t="s">
        <v>1063</v>
      </c>
      <c r="B304" s="3" t="s">
        <v>139</v>
      </c>
      <c r="C304" s="3">
        <f>G304</f>
        <v>18</v>
      </c>
      <c r="D304" s="26">
        <f t="shared" ref="D304:D306" si="63">C304/$C$5</f>
        <v>0.26865671641791045</v>
      </c>
      <c r="E304" s="3"/>
      <c r="F304" s="22" t="s">
        <v>139</v>
      </c>
      <c r="G304">
        <v>18</v>
      </c>
      <c r="H304"/>
    </row>
    <row r="305" spans="1:8" x14ac:dyDescent="0.2">
      <c r="A305" s="20" t="s">
        <v>1064</v>
      </c>
      <c r="B305" s="3" t="s">
        <v>138</v>
      </c>
      <c r="C305" s="3">
        <v>0</v>
      </c>
      <c r="D305" s="26">
        <f t="shared" si="63"/>
        <v>0</v>
      </c>
      <c r="E305" s="3"/>
      <c r="F305" s="22" t="s">
        <v>1080</v>
      </c>
      <c r="G305"/>
      <c r="H305"/>
    </row>
    <row r="306" spans="1:8" x14ac:dyDescent="0.2">
      <c r="A306" s="20" t="s">
        <v>1065</v>
      </c>
      <c r="B306" s="3" t="s">
        <v>1036</v>
      </c>
      <c r="C306" s="3">
        <f>67-(SUM(C304:C305))</f>
        <v>49</v>
      </c>
      <c r="D306" s="26">
        <f t="shared" si="63"/>
        <v>0.73134328358208955</v>
      </c>
      <c r="E306" s="3"/>
      <c r="F306" s="22" t="s">
        <v>1069</v>
      </c>
      <c r="G306">
        <v>18</v>
      </c>
      <c r="H306"/>
    </row>
    <row r="307" spans="1:8" x14ac:dyDescent="0.2">
      <c r="A307" s="19"/>
      <c r="B307" s="3"/>
      <c r="C307" s="3"/>
      <c r="D307" s="26"/>
      <c r="E307" s="3"/>
      <c r="F307"/>
      <c r="G307"/>
      <c r="H307"/>
    </row>
    <row r="308" spans="1:8" x14ac:dyDescent="0.2">
      <c r="A308" s="18">
        <v>43</v>
      </c>
      <c r="B308" s="15" t="s">
        <v>1222</v>
      </c>
      <c r="C308" s="14"/>
      <c r="D308" s="25"/>
      <c r="E308" s="14"/>
      <c r="F308" s="21" t="s">
        <v>1068</v>
      </c>
      <c r="G308" t="s">
        <v>1129</v>
      </c>
      <c r="H308"/>
    </row>
    <row r="309" spans="1:8" x14ac:dyDescent="0.2">
      <c r="A309" s="20" t="s">
        <v>1063</v>
      </c>
      <c r="B309" s="3" t="s">
        <v>347</v>
      </c>
      <c r="C309" s="3">
        <f>G309</f>
        <v>7</v>
      </c>
      <c r="D309" s="26">
        <f t="shared" ref="D309:D317" si="64">C309/$C$5</f>
        <v>0.1044776119402985</v>
      </c>
      <c r="E309" s="3"/>
      <c r="F309" s="22" t="s">
        <v>347</v>
      </c>
      <c r="G309">
        <v>7</v>
      </c>
      <c r="H309"/>
    </row>
    <row r="310" spans="1:8" x14ac:dyDescent="0.2">
      <c r="A310" s="20" t="s">
        <v>1064</v>
      </c>
      <c r="B310" s="3" t="s">
        <v>1037</v>
      </c>
      <c r="C310" s="3">
        <v>0</v>
      </c>
      <c r="D310" s="26">
        <f t="shared" si="64"/>
        <v>0</v>
      </c>
      <c r="E310" s="3"/>
      <c r="F310" s="22" t="s">
        <v>245</v>
      </c>
      <c r="G310">
        <v>1</v>
      </c>
      <c r="H310"/>
    </row>
    <row r="311" spans="1:8" x14ac:dyDescent="0.2">
      <c r="A311" s="20" t="s">
        <v>1065</v>
      </c>
      <c r="B311" s="3" t="s">
        <v>1038</v>
      </c>
      <c r="C311" s="3">
        <v>0</v>
      </c>
      <c r="D311" s="26">
        <f t="shared" si="64"/>
        <v>0</v>
      </c>
      <c r="E311" s="3"/>
      <c r="F311" s="22" t="s">
        <v>220</v>
      </c>
      <c r="G311">
        <v>39</v>
      </c>
      <c r="H311"/>
    </row>
    <row r="312" spans="1:8" x14ac:dyDescent="0.2">
      <c r="A312" s="20" t="s">
        <v>1066</v>
      </c>
      <c r="B312" s="3" t="s">
        <v>245</v>
      </c>
      <c r="C312" s="3">
        <f>G310</f>
        <v>1</v>
      </c>
      <c r="D312" s="26">
        <f t="shared" si="64"/>
        <v>1.4925373134328358E-2</v>
      </c>
      <c r="E312" s="3"/>
      <c r="F312" s="22" t="s">
        <v>436</v>
      </c>
      <c r="G312">
        <v>1</v>
      </c>
      <c r="H312"/>
    </row>
    <row r="313" spans="1:8" x14ac:dyDescent="0.2">
      <c r="A313" s="20" t="s">
        <v>1067</v>
      </c>
      <c r="B313" s="3" t="s">
        <v>220</v>
      </c>
      <c r="C313" s="3">
        <f t="shared" ref="C313:C315" si="65">G311</f>
        <v>39</v>
      </c>
      <c r="D313" s="26">
        <f t="shared" si="64"/>
        <v>0.58208955223880599</v>
      </c>
      <c r="E313" s="3"/>
      <c r="F313" s="22" t="s">
        <v>151</v>
      </c>
      <c r="G313">
        <v>18</v>
      </c>
      <c r="H313"/>
    </row>
    <row r="314" spans="1:8" x14ac:dyDescent="0.2">
      <c r="A314" s="20" t="s">
        <v>1197</v>
      </c>
      <c r="B314" s="3" t="s">
        <v>436</v>
      </c>
      <c r="C314" s="3">
        <f t="shared" si="65"/>
        <v>1</v>
      </c>
      <c r="D314" s="26">
        <f t="shared" si="64"/>
        <v>1.4925373134328358E-2</v>
      </c>
      <c r="E314" s="3"/>
      <c r="F314" s="22" t="s">
        <v>1080</v>
      </c>
      <c r="G314"/>
      <c r="H314"/>
    </row>
    <row r="315" spans="1:8" x14ac:dyDescent="0.2">
      <c r="A315" s="20" t="s">
        <v>1198</v>
      </c>
      <c r="B315" s="3" t="s">
        <v>151</v>
      </c>
      <c r="C315" s="3">
        <f t="shared" si="65"/>
        <v>18</v>
      </c>
      <c r="D315" s="26">
        <f t="shared" si="64"/>
        <v>0.26865671641791045</v>
      </c>
      <c r="E315" s="3"/>
      <c r="F315" s="22" t="s">
        <v>1069</v>
      </c>
      <c r="G315">
        <v>66</v>
      </c>
      <c r="H315"/>
    </row>
    <row r="316" spans="1:8" x14ac:dyDescent="0.2">
      <c r="A316" s="20" t="s">
        <v>1199</v>
      </c>
      <c r="B316" s="3" t="s">
        <v>437</v>
      </c>
      <c r="C316" s="3">
        <v>0</v>
      </c>
      <c r="D316" s="26">
        <f t="shared" si="64"/>
        <v>0</v>
      </c>
      <c r="E316" s="3"/>
      <c r="F316" s="22"/>
      <c r="G316"/>
      <c r="H316"/>
    </row>
    <row r="317" spans="1:8" x14ac:dyDescent="0.2">
      <c r="A317" s="20" t="s">
        <v>1200</v>
      </c>
      <c r="B317" s="3" t="s">
        <v>1018</v>
      </c>
      <c r="C317" s="3">
        <f>67-(SUM(C309:C316))</f>
        <v>1</v>
      </c>
      <c r="D317" s="26">
        <f t="shared" si="64"/>
        <v>1.4925373134328358E-2</v>
      </c>
      <c r="E317" s="3"/>
      <c r="F317" s="22"/>
      <c r="G317"/>
      <c r="H317"/>
    </row>
    <row r="318" spans="1:8" x14ac:dyDescent="0.2">
      <c r="A318" s="19"/>
      <c r="B318" s="3"/>
      <c r="C318" s="3"/>
      <c r="D318" s="26"/>
      <c r="E318" s="3"/>
      <c r="F318"/>
      <c r="G318"/>
      <c r="H318"/>
    </row>
    <row r="319" spans="1:8" x14ac:dyDescent="0.2">
      <c r="A319" s="18">
        <v>44</v>
      </c>
      <c r="B319" s="15" t="s">
        <v>1223</v>
      </c>
      <c r="C319" s="14"/>
      <c r="D319" s="25"/>
      <c r="E319" s="14"/>
      <c r="F319" s="21" t="s">
        <v>1068</v>
      </c>
      <c r="G319" t="s">
        <v>1130</v>
      </c>
      <c r="H319"/>
    </row>
    <row r="320" spans="1:8" x14ac:dyDescent="0.2">
      <c r="A320" s="20" t="s">
        <v>1063</v>
      </c>
      <c r="B320" s="3" t="s">
        <v>347</v>
      </c>
      <c r="C320" s="3">
        <f>G320</f>
        <v>6</v>
      </c>
      <c r="D320" s="26">
        <f t="shared" ref="D320:D328" si="66">C320/$C$5</f>
        <v>8.9552238805970144E-2</v>
      </c>
      <c r="E320" s="3"/>
      <c r="F320" s="22" t="s">
        <v>347</v>
      </c>
      <c r="G320">
        <v>6</v>
      </c>
      <c r="H320"/>
    </row>
    <row r="321" spans="1:8" x14ac:dyDescent="0.2">
      <c r="A321" s="20" t="s">
        <v>1064</v>
      </c>
      <c r="B321" s="3" t="s">
        <v>1037</v>
      </c>
      <c r="C321" s="3">
        <f t="shared" ref="C321" si="67">G321</f>
        <v>1</v>
      </c>
      <c r="D321" s="26">
        <f t="shared" si="66"/>
        <v>1.4925373134328358E-2</v>
      </c>
      <c r="E321" s="3"/>
      <c r="F321" s="22" t="s">
        <v>618</v>
      </c>
      <c r="G321">
        <v>1</v>
      </c>
      <c r="H321"/>
    </row>
    <row r="322" spans="1:8" x14ac:dyDescent="0.2">
      <c r="A322" s="20" t="s">
        <v>1065</v>
      </c>
      <c r="B322" s="3" t="s">
        <v>1038</v>
      </c>
      <c r="C322" s="3">
        <v>0</v>
      </c>
      <c r="D322" s="26">
        <f t="shared" si="66"/>
        <v>0</v>
      </c>
      <c r="E322" s="3"/>
      <c r="F322" s="22" t="s">
        <v>245</v>
      </c>
      <c r="G322">
        <v>1</v>
      </c>
      <c r="H322"/>
    </row>
    <row r="323" spans="1:8" x14ac:dyDescent="0.2">
      <c r="A323" s="20" t="s">
        <v>1066</v>
      </c>
      <c r="B323" s="3" t="s">
        <v>245</v>
      </c>
      <c r="C323" s="3">
        <f>G322</f>
        <v>1</v>
      </c>
      <c r="D323" s="26">
        <f t="shared" si="66"/>
        <v>1.4925373134328358E-2</v>
      </c>
      <c r="E323" s="3"/>
      <c r="F323" s="22" t="s">
        <v>220</v>
      </c>
      <c r="G323">
        <v>40</v>
      </c>
      <c r="H323"/>
    </row>
    <row r="324" spans="1:8" x14ac:dyDescent="0.2">
      <c r="A324" s="20" t="s">
        <v>1067</v>
      </c>
      <c r="B324" s="3" t="s">
        <v>220</v>
      </c>
      <c r="C324" s="3">
        <f t="shared" ref="C324:C326" si="68">G323</f>
        <v>40</v>
      </c>
      <c r="D324" s="26">
        <f t="shared" si="66"/>
        <v>0.59701492537313428</v>
      </c>
      <c r="E324" s="3"/>
      <c r="F324" s="22" t="s">
        <v>436</v>
      </c>
      <c r="G324">
        <v>1</v>
      </c>
      <c r="H324"/>
    </row>
    <row r="325" spans="1:8" x14ac:dyDescent="0.2">
      <c r="A325" s="20" t="s">
        <v>1197</v>
      </c>
      <c r="B325" s="3" t="s">
        <v>436</v>
      </c>
      <c r="C325" s="3">
        <f t="shared" si="68"/>
        <v>1</v>
      </c>
      <c r="D325" s="26">
        <f t="shared" si="66"/>
        <v>1.4925373134328358E-2</v>
      </c>
      <c r="E325" s="3"/>
      <c r="F325" s="22" t="s">
        <v>151</v>
      </c>
      <c r="G325">
        <v>18</v>
      </c>
      <c r="H325"/>
    </row>
    <row r="326" spans="1:8" x14ac:dyDescent="0.2">
      <c r="A326" s="20" t="s">
        <v>1198</v>
      </c>
      <c r="B326" s="3" t="s">
        <v>151</v>
      </c>
      <c r="C326" s="3">
        <f t="shared" si="68"/>
        <v>18</v>
      </c>
      <c r="D326" s="26">
        <f t="shared" si="66"/>
        <v>0.26865671641791045</v>
      </c>
      <c r="E326" s="3"/>
      <c r="F326" s="22" t="s">
        <v>1069</v>
      </c>
      <c r="G326">
        <v>67</v>
      </c>
      <c r="H326"/>
    </row>
    <row r="327" spans="1:8" x14ac:dyDescent="0.2">
      <c r="A327" s="20" t="s">
        <v>1199</v>
      </c>
      <c r="B327" s="3" t="s">
        <v>437</v>
      </c>
      <c r="C327" s="3">
        <v>0</v>
      </c>
      <c r="D327" s="26">
        <f t="shared" si="66"/>
        <v>0</v>
      </c>
      <c r="E327" s="3"/>
      <c r="F327" s="22"/>
      <c r="G327"/>
      <c r="H327"/>
    </row>
    <row r="328" spans="1:8" x14ac:dyDescent="0.2">
      <c r="A328" s="20" t="s">
        <v>1200</v>
      </c>
      <c r="B328" s="3" t="s">
        <v>1018</v>
      </c>
      <c r="C328" s="3">
        <f>67-(SUM(C320:C327))</f>
        <v>0</v>
      </c>
      <c r="D328" s="26">
        <f t="shared" si="66"/>
        <v>0</v>
      </c>
      <c r="E328" s="3"/>
      <c r="F328" s="22"/>
      <c r="G328"/>
      <c r="H328"/>
    </row>
    <row r="329" spans="1:8" x14ac:dyDescent="0.2">
      <c r="A329" s="19"/>
      <c r="B329" s="3"/>
      <c r="C329" s="3"/>
      <c r="D329" s="26"/>
      <c r="E329" s="3"/>
      <c r="F329"/>
      <c r="G329"/>
      <c r="H329"/>
    </row>
    <row r="330" spans="1:8" x14ac:dyDescent="0.2">
      <c r="A330" s="18">
        <v>45</v>
      </c>
      <c r="B330" s="15" t="s">
        <v>1224</v>
      </c>
      <c r="C330" s="14"/>
      <c r="D330" s="25"/>
      <c r="E330" s="14"/>
      <c r="F330" s="21" t="s">
        <v>1068</v>
      </c>
      <c r="G330" t="s">
        <v>1131</v>
      </c>
      <c r="H330"/>
    </row>
    <row r="331" spans="1:8" x14ac:dyDescent="0.2">
      <c r="A331" s="20" t="s">
        <v>1063</v>
      </c>
      <c r="B331" s="3" t="s">
        <v>347</v>
      </c>
      <c r="C331" s="3">
        <f>G331</f>
        <v>4</v>
      </c>
      <c r="D331" s="26">
        <f t="shared" ref="D331:D339" si="69">C331/$C$5</f>
        <v>5.9701492537313432E-2</v>
      </c>
      <c r="E331" s="3"/>
      <c r="F331" s="22" t="s">
        <v>347</v>
      </c>
      <c r="G331">
        <v>4</v>
      </c>
      <c r="H331"/>
    </row>
    <row r="332" spans="1:8" x14ac:dyDescent="0.2">
      <c r="A332" s="20" t="s">
        <v>1064</v>
      </c>
      <c r="B332" s="3" t="s">
        <v>1037</v>
      </c>
      <c r="C332" s="3">
        <v>0</v>
      </c>
      <c r="D332" s="26">
        <f t="shared" si="69"/>
        <v>0</v>
      </c>
      <c r="E332" s="3"/>
      <c r="F332" s="22" t="s">
        <v>245</v>
      </c>
      <c r="G332">
        <v>1</v>
      </c>
      <c r="H332"/>
    </row>
    <row r="333" spans="1:8" x14ac:dyDescent="0.2">
      <c r="A333" s="20" t="s">
        <v>1065</v>
      </c>
      <c r="B333" s="3" t="s">
        <v>1038</v>
      </c>
      <c r="C333" s="3">
        <v>0</v>
      </c>
      <c r="D333" s="26">
        <f t="shared" si="69"/>
        <v>0</v>
      </c>
      <c r="E333" s="3"/>
      <c r="F333" s="22" t="s">
        <v>220</v>
      </c>
      <c r="G333">
        <v>39</v>
      </c>
      <c r="H333"/>
    </row>
    <row r="334" spans="1:8" x14ac:dyDescent="0.2">
      <c r="A334" s="20" t="s">
        <v>1066</v>
      </c>
      <c r="B334" s="3" t="s">
        <v>245</v>
      </c>
      <c r="C334" s="3">
        <f>G332</f>
        <v>1</v>
      </c>
      <c r="D334" s="26">
        <f t="shared" si="69"/>
        <v>1.4925373134328358E-2</v>
      </c>
      <c r="E334" s="3"/>
      <c r="F334" s="22" t="s">
        <v>437</v>
      </c>
      <c r="G334">
        <v>1</v>
      </c>
      <c r="H334"/>
    </row>
    <row r="335" spans="1:8" x14ac:dyDescent="0.2">
      <c r="A335" s="20" t="s">
        <v>1067</v>
      </c>
      <c r="B335" s="3" t="s">
        <v>220</v>
      </c>
      <c r="C335" s="3">
        <f t="shared" ref="C335:C337" si="70">G333</f>
        <v>39</v>
      </c>
      <c r="D335" s="26">
        <f t="shared" si="69"/>
        <v>0.58208955223880599</v>
      </c>
      <c r="E335" s="3"/>
      <c r="F335" s="22" t="s">
        <v>151</v>
      </c>
      <c r="G335">
        <v>19</v>
      </c>
      <c r="H335"/>
    </row>
    <row r="336" spans="1:8" x14ac:dyDescent="0.2">
      <c r="A336" s="20" t="s">
        <v>1197</v>
      </c>
      <c r="B336" s="3" t="s">
        <v>436</v>
      </c>
      <c r="C336" s="3">
        <v>0</v>
      </c>
      <c r="D336" s="26">
        <f t="shared" si="69"/>
        <v>0</v>
      </c>
      <c r="E336" s="3"/>
      <c r="F336" s="22" t="s">
        <v>1080</v>
      </c>
      <c r="G336"/>
      <c r="H336"/>
    </row>
    <row r="337" spans="1:8" x14ac:dyDescent="0.2">
      <c r="A337" s="20" t="s">
        <v>1198</v>
      </c>
      <c r="B337" s="3" t="s">
        <v>151</v>
      </c>
      <c r="C337" s="3">
        <f t="shared" si="70"/>
        <v>19</v>
      </c>
      <c r="D337" s="26">
        <f t="shared" si="69"/>
        <v>0.28358208955223879</v>
      </c>
      <c r="E337" s="3"/>
      <c r="F337" s="22" t="s">
        <v>1069</v>
      </c>
      <c r="G337">
        <v>64</v>
      </c>
      <c r="H337"/>
    </row>
    <row r="338" spans="1:8" x14ac:dyDescent="0.2">
      <c r="A338" s="20" t="s">
        <v>1199</v>
      </c>
      <c r="B338" s="3" t="s">
        <v>437</v>
      </c>
      <c r="C338" s="3">
        <f>G334</f>
        <v>1</v>
      </c>
      <c r="D338" s="26">
        <f t="shared" si="69"/>
        <v>1.4925373134328358E-2</v>
      </c>
      <c r="E338" s="3"/>
      <c r="F338" s="22"/>
      <c r="G338"/>
      <c r="H338"/>
    </row>
    <row r="339" spans="1:8" x14ac:dyDescent="0.2">
      <c r="A339" s="20" t="s">
        <v>1200</v>
      </c>
      <c r="B339" s="3" t="s">
        <v>1018</v>
      </c>
      <c r="C339" s="3">
        <f>67-(SUM(C331:C338))</f>
        <v>3</v>
      </c>
      <c r="D339" s="26">
        <f t="shared" si="69"/>
        <v>4.4776119402985072E-2</v>
      </c>
      <c r="E339" s="3"/>
      <c r="F339" s="22"/>
      <c r="G339"/>
      <c r="H339"/>
    </row>
    <row r="340" spans="1:8" x14ac:dyDescent="0.2">
      <c r="A340" s="19"/>
      <c r="B340" s="3"/>
      <c r="C340" s="3"/>
      <c r="D340" s="26"/>
      <c r="E340" s="3"/>
      <c r="F340"/>
      <c r="G340"/>
      <c r="H340"/>
    </row>
    <row r="341" spans="1:8" x14ac:dyDescent="0.2">
      <c r="A341" s="18">
        <v>46</v>
      </c>
      <c r="B341" s="15" t="s">
        <v>1225</v>
      </c>
      <c r="C341" s="14"/>
      <c r="D341" s="25"/>
      <c r="E341" s="14"/>
      <c r="F341" s="21" t="s">
        <v>1068</v>
      </c>
      <c r="G341" t="s">
        <v>1132</v>
      </c>
      <c r="H341"/>
    </row>
    <row r="342" spans="1:8" x14ac:dyDescent="0.2">
      <c r="A342" s="20" t="s">
        <v>1063</v>
      </c>
      <c r="B342" s="3" t="s">
        <v>347</v>
      </c>
      <c r="C342" s="3">
        <f>G342</f>
        <v>9</v>
      </c>
      <c r="D342" s="26">
        <f t="shared" ref="D342:D350" si="71">C342/$C$5</f>
        <v>0.13432835820895522</v>
      </c>
      <c r="E342" s="3"/>
      <c r="F342" s="22" t="s">
        <v>347</v>
      </c>
      <c r="G342">
        <v>9</v>
      </c>
      <c r="H342"/>
    </row>
    <row r="343" spans="1:8" x14ac:dyDescent="0.2">
      <c r="A343" s="20" t="s">
        <v>1064</v>
      </c>
      <c r="B343" s="3" t="s">
        <v>1037</v>
      </c>
      <c r="C343" s="3">
        <v>0</v>
      </c>
      <c r="D343" s="26">
        <f t="shared" si="71"/>
        <v>0</v>
      </c>
      <c r="E343" s="3"/>
      <c r="F343" s="22" t="s">
        <v>245</v>
      </c>
      <c r="G343">
        <v>1</v>
      </c>
      <c r="H343"/>
    </row>
    <row r="344" spans="1:8" x14ac:dyDescent="0.2">
      <c r="A344" s="20" t="s">
        <v>1065</v>
      </c>
      <c r="B344" s="3" t="s">
        <v>1038</v>
      </c>
      <c r="C344" s="3">
        <v>0</v>
      </c>
      <c r="D344" s="26">
        <f t="shared" si="71"/>
        <v>0</v>
      </c>
      <c r="E344" s="3"/>
      <c r="F344" s="22" t="s">
        <v>220</v>
      </c>
      <c r="G344">
        <v>36</v>
      </c>
      <c r="H344"/>
    </row>
    <row r="345" spans="1:8" x14ac:dyDescent="0.2">
      <c r="A345" s="20" t="s">
        <v>1066</v>
      </c>
      <c r="B345" s="3" t="s">
        <v>245</v>
      </c>
      <c r="C345" s="3">
        <f>G343</f>
        <v>1</v>
      </c>
      <c r="D345" s="26">
        <f t="shared" si="71"/>
        <v>1.4925373134328358E-2</v>
      </c>
      <c r="E345" s="3"/>
      <c r="F345" s="22" t="s">
        <v>151</v>
      </c>
      <c r="G345">
        <v>18</v>
      </c>
      <c r="H345"/>
    </row>
    <row r="346" spans="1:8" x14ac:dyDescent="0.2">
      <c r="A346" s="20" t="s">
        <v>1067</v>
      </c>
      <c r="B346" s="3" t="s">
        <v>220</v>
      </c>
      <c r="C346" s="3">
        <f t="shared" ref="C346" si="72">G344</f>
        <v>36</v>
      </c>
      <c r="D346" s="26">
        <f t="shared" si="71"/>
        <v>0.53731343283582089</v>
      </c>
      <c r="E346" s="3"/>
      <c r="F346" s="22" t="s">
        <v>1080</v>
      </c>
      <c r="G346"/>
      <c r="H346"/>
    </row>
    <row r="347" spans="1:8" x14ac:dyDescent="0.2">
      <c r="A347" s="20" t="s">
        <v>1197</v>
      </c>
      <c r="B347" s="3" t="s">
        <v>436</v>
      </c>
      <c r="C347" s="3">
        <v>0</v>
      </c>
      <c r="D347" s="26">
        <f t="shared" si="71"/>
        <v>0</v>
      </c>
      <c r="E347" s="3"/>
      <c r="F347" s="22" t="s">
        <v>1069</v>
      </c>
      <c r="G347">
        <v>64</v>
      </c>
      <c r="H347"/>
    </row>
    <row r="348" spans="1:8" x14ac:dyDescent="0.2">
      <c r="A348" s="20" t="s">
        <v>1198</v>
      </c>
      <c r="B348" s="3" t="s">
        <v>151</v>
      </c>
      <c r="C348" s="3">
        <f>G345</f>
        <v>18</v>
      </c>
      <c r="D348" s="26">
        <f t="shared" si="71"/>
        <v>0.26865671641791045</v>
      </c>
      <c r="E348" s="3"/>
      <c r="F348"/>
      <c r="G348"/>
      <c r="H348"/>
    </row>
    <row r="349" spans="1:8" x14ac:dyDescent="0.2">
      <c r="A349" s="20" t="s">
        <v>1199</v>
      </c>
      <c r="B349" s="3" t="s">
        <v>437</v>
      </c>
      <c r="C349" s="3">
        <v>0</v>
      </c>
      <c r="D349" s="26">
        <f t="shared" si="71"/>
        <v>0</v>
      </c>
      <c r="E349" s="3"/>
      <c r="F349"/>
      <c r="G349"/>
      <c r="H349"/>
    </row>
    <row r="350" spans="1:8" x14ac:dyDescent="0.2">
      <c r="A350" s="20" t="s">
        <v>1200</v>
      </c>
      <c r="B350" s="3" t="s">
        <v>1018</v>
      </c>
      <c r="C350" s="3">
        <f>67-(SUM(C342:C349))</f>
        <v>3</v>
      </c>
      <c r="D350" s="26">
        <f t="shared" si="71"/>
        <v>4.4776119402985072E-2</v>
      </c>
      <c r="E350" s="3"/>
      <c r="F350"/>
      <c r="G350"/>
      <c r="H350"/>
    </row>
    <row r="351" spans="1:8" x14ac:dyDescent="0.2">
      <c r="A351" s="19"/>
      <c r="B351" s="3"/>
      <c r="C351" s="3"/>
      <c r="D351" s="26"/>
      <c r="E351" s="3"/>
      <c r="F351"/>
      <c r="G351"/>
      <c r="H351"/>
    </row>
    <row r="352" spans="1:8" x14ac:dyDescent="0.2">
      <c r="A352" s="18">
        <v>47</v>
      </c>
      <c r="B352" s="15" t="s">
        <v>1226</v>
      </c>
      <c r="C352" s="14"/>
      <c r="D352" s="25"/>
      <c r="E352" s="14"/>
      <c r="F352" s="21" t="s">
        <v>1068</v>
      </c>
      <c r="G352" t="s">
        <v>1133</v>
      </c>
      <c r="H352"/>
    </row>
    <row r="353" spans="1:8" x14ac:dyDescent="0.2">
      <c r="A353" s="20" t="s">
        <v>1063</v>
      </c>
      <c r="B353" s="3" t="s">
        <v>347</v>
      </c>
      <c r="C353" s="3">
        <f>G353</f>
        <v>3</v>
      </c>
      <c r="D353" s="26">
        <f t="shared" ref="D353:D361" si="73">C353/$C$5</f>
        <v>4.4776119402985072E-2</v>
      </c>
      <c r="E353" s="3"/>
      <c r="F353" s="22" t="s">
        <v>347</v>
      </c>
      <c r="G353">
        <v>3</v>
      </c>
      <c r="H353"/>
    </row>
    <row r="354" spans="1:8" x14ac:dyDescent="0.2">
      <c r="A354" s="20" t="s">
        <v>1064</v>
      </c>
      <c r="B354" s="3" t="s">
        <v>1037</v>
      </c>
      <c r="C354" s="3">
        <v>0</v>
      </c>
      <c r="D354" s="26">
        <f t="shared" si="73"/>
        <v>0</v>
      </c>
      <c r="E354" s="3"/>
      <c r="F354" s="22" t="s">
        <v>245</v>
      </c>
      <c r="G354">
        <v>1</v>
      </c>
      <c r="H354"/>
    </row>
    <row r="355" spans="1:8" x14ac:dyDescent="0.2">
      <c r="A355" s="20" t="s">
        <v>1065</v>
      </c>
      <c r="B355" s="3" t="s">
        <v>1038</v>
      </c>
      <c r="C355" s="3">
        <v>0</v>
      </c>
      <c r="D355" s="26">
        <f t="shared" si="73"/>
        <v>0</v>
      </c>
      <c r="E355" s="3"/>
      <c r="F355" s="22" t="s">
        <v>220</v>
      </c>
      <c r="G355">
        <v>36</v>
      </c>
      <c r="H355"/>
    </row>
    <row r="356" spans="1:8" x14ac:dyDescent="0.2">
      <c r="A356" s="20" t="s">
        <v>1066</v>
      </c>
      <c r="B356" s="3" t="s">
        <v>245</v>
      </c>
      <c r="C356" s="3">
        <f>G354</f>
        <v>1</v>
      </c>
      <c r="D356" s="26">
        <f t="shared" si="73"/>
        <v>1.4925373134328358E-2</v>
      </c>
      <c r="E356" s="3"/>
      <c r="F356" s="22" t="s">
        <v>151</v>
      </c>
      <c r="G356">
        <v>18</v>
      </c>
      <c r="H356"/>
    </row>
    <row r="357" spans="1:8" x14ac:dyDescent="0.2">
      <c r="A357" s="20" t="s">
        <v>1067</v>
      </c>
      <c r="B357" s="3" t="s">
        <v>220</v>
      </c>
      <c r="C357" s="3">
        <f>G355</f>
        <v>36</v>
      </c>
      <c r="D357" s="26">
        <f t="shared" si="73"/>
        <v>0.53731343283582089</v>
      </c>
      <c r="E357" s="3"/>
      <c r="F357" s="22" t="s">
        <v>1080</v>
      </c>
      <c r="G357"/>
      <c r="H357"/>
    </row>
    <row r="358" spans="1:8" x14ac:dyDescent="0.2">
      <c r="A358" s="20" t="s">
        <v>1197</v>
      </c>
      <c r="B358" s="3" t="s">
        <v>436</v>
      </c>
      <c r="C358" s="3">
        <v>0</v>
      </c>
      <c r="D358" s="26">
        <f t="shared" si="73"/>
        <v>0</v>
      </c>
      <c r="E358" s="3"/>
      <c r="F358" s="22" t="s">
        <v>1069</v>
      </c>
      <c r="G358">
        <v>58</v>
      </c>
      <c r="H358"/>
    </row>
    <row r="359" spans="1:8" x14ac:dyDescent="0.2">
      <c r="A359" s="20" t="s">
        <v>1198</v>
      </c>
      <c r="B359" s="3" t="s">
        <v>151</v>
      </c>
      <c r="C359" s="3">
        <f>G356</f>
        <v>18</v>
      </c>
      <c r="D359" s="26">
        <f t="shared" si="73"/>
        <v>0.26865671641791045</v>
      </c>
      <c r="E359" s="3"/>
      <c r="F359"/>
      <c r="G359"/>
      <c r="H359"/>
    </row>
    <row r="360" spans="1:8" x14ac:dyDescent="0.2">
      <c r="A360" s="20" t="s">
        <v>1199</v>
      </c>
      <c r="B360" s="3" t="s">
        <v>437</v>
      </c>
      <c r="C360" s="3">
        <v>0</v>
      </c>
      <c r="D360" s="26">
        <f t="shared" si="73"/>
        <v>0</v>
      </c>
      <c r="E360" s="3"/>
      <c r="F360"/>
      <c r="G360"/>
      <c r="H360"/>
    </row>
    <row r="361" spans="1:8" x14ac:dyDescent="0.2">
      <c r="A361" s="20" t="s">
        <v>1200</v>
      </c>
      <c r="B361" s="3" t="s">
        <v>1018</v>
      </c>
      <c r="C361" s="3">
        <f>67-(SUM(C353:C360))</f>
        <v>9</v>
      </c>
      <c r="D361" s="26">
        <f t="shared" si="73"/>
        <v>0.13432835820895522</v>
      </c>
      <c r="E361" s="3"/>
      <c r="F361"/>
      <c r="G361"/>
      <c r="H361"/>
    </row>
    <row r="362" spans="1:8" x14ac:dyDescent="0.2">
      <c r="A362" s="19"/>
      <c r="B362" s="3"/>
      <c r="C362" s="3"/>
      <c r="D362" s="26"/>
      <c r="E362" s="3"/>
      <c r="F362"/>
      <c r="G362"/>
      <c r="H362"/>
    </row>
    <row r="363" spans="1:8" x14ac:dyDescent="0.2">
      <c r="A363" s="18">
        <v>48</v>
      </c>
      <c r="B363" s="15" t="s">
        <v>1228</v>
      </c>
      <c r="C363" s="14"/>
      <c r="D363" s="25"/>
      <c r="E363" s="14"/>
      <c r="F363" s="21" t="s">
        <v>1068</v>
      </c>
      <c r="G363" t="s">
        <v>1134</v>
      </c>
      <c r="H363"/>
    </row>
    <row r="364" spans="1:8" x14ac:dyDescent="0.2">
      <c r="A364" s="20" t="s">
        <v>1063</v>
      </c>
      <c r="B364" s="3" t="s">
        <v>619</v>
      </c>
      <c r="C364" s="3">
        <f>G364</f>
        <v>1</v>
      </c>
      <c r="D364" s="26">
        <f t="shared" ref="D364:D373" si="74">C364/$C$5</f>
        <v>1.4925373134328358E-2</v>
      </c>
      <c r="E364" s="3"/>
      <c r="F364" s="22" t="s">
        <v>619</v>
      </c>
      <c r="G364">
        <v>1</v>
      </c>
      <c r="H364"/>
    </row>
    <row r="365" spans="1:8" x14ac:dyDescent="0.2">
      <c r="A365" s="20" t="s">
        <v>1064</v>
      </c>
      <c r="B365" s="3" t="s">
        <v>336</v>
      </c>
      <c r="C365" s="3">
        <f t="shared" ref="C365:C372" si="75">G365</f>
        <v>6</v>
      </c>
      <c r="D365" s="26">
        <f t="shared" si="74"/>
        <v>8.9552238805970144E-2</v>
      </c>
      <c r="E365" s="3"/>
      <c r="F365" s="22" t="s">
        <v>336</v>
      </c>
      <c r="G365">
        <v>6</v>
      </c>
      <c r="H365"/>
    </row>
    <row r="366" spans="1:8" x14ac:dyDescent="0.2">
      <c r="A366" s="20" t="s">
        <v>1065</v>
      </c>
      <c r="B366" s="3" t="s">
        <v>221</v>
      </c>
      <c r="C366" s="3">
        <f t="shared" si="75"/>
        <v>24</v>
      </c>
      <c r="D366" s="26">
        <f t="shared" si="74"/>
        <v>0.35820895522388058</v>
      </c>
      <c r="E366" s="3"/>
      <c r="F366" s="22" t="s">
        <v>221</v>
      </c>
      <c r="G366">
        <v>24</v>
      </c>
      <c r="H366"/>
    </row>
    <row r="367" spans="1:8" x14ac:dyDescent="0.2">
      <c r="A367" s="20" t="s">
        <v>1066</v>
      </c>
      <c r="B367" s="3" t="s">
        <v>323</v>
      </c>
      <c r="C367" s="3">
        <f t="shared" si="75"/>
        <v>11</v>
      </c>
      <c r="D367" s="26">
        <f t="shared" si="74"/>
        <v>0.16417910447761194</v>
      </c>
      <c r="E367" s="3"/>
      <c r="F367" s="22" t="s">
        <v>323</v>
      </c>
      <c r="G367">
        <v>11</v>
      </c>
      <c r="H367"/>
    </row>
    <row r="368" spans="1:8" x14ac:dyDescent="0.2">
      <c r="A368" s="20" t="s">
        <v>1067</v>
      </c>
      <c r="B368" s="3" t="s">
        <v>269</v>
      </c>
      <c r="C368" s="3">
        <f t="shared" si="75"/>
        <v>6</v>
      </c>
      <c r="D368" s="26">
        <f t="shared" si="74"/>
        <v>8.9552238805970144E-2</v>
      </c>
      <c r="E368" s="3"/>
      <c r="F368" s="22" t="s">
        <v>269</v>
      </c>
      <c r="G368">
        <v>6</v>
      </c>
      <c r="H368"/>
    </row>
    <row r="369" spans="1:8" x14ac:dyDescent="0.2">
      <c r="A369" s="20" t="s">
        <v>1197</v>
      </c>
      <c r="B369" s="3" t="s">
        <v>929</v>
      </c>
      <c r="C369" s="3">
        <f t="shared" si="75"/>
        <v>1</v>
      </c>
      <c r="D369" s="26">
        <f t="shared" si="74"/>
        <v>1.4925373134328358E-2</v>
      </c>
      <c r="E369" s="3"/>
      <c r="F369" s="22" t="s">
        <v>929</v>
      </c>
      <c r="G369">
        <v>1</v>
      </c>
      <c r="H369"/>
    </row>
    <row r="370" spans="1:8" x14ac:dyDescent="0.2">
      <c r="A370" s="20" t="s">
        <v>1198</v>
      </c>
      <c r="B370" s="3" t="s">
        <v>931</v>
      </c>
      <c r="C370" s="3">
        <f t="shared" si="75"/>
        <v>16</v>
      </c>
      <c r="D370" s="26">
        <f t="shared" si="74"/>
        <v>0.23880597014925373</v>
      </c>
      <c r="E370" s="3"/>
      <c r="F370" s="22" t="s">
        <v>931</v>
      </c>
      <c r="G370">
        <v>16</v>
      </c>
      <c r="H370"/>
    </row>
    <row r="371" spans="1:8" x14ac:dyDescent="0.2">
      <c r="A371" s="20" t="s">
        <v>1199</v>
      </c>
      <c r="B371" s="3" t="s">
        <v>930</v>
      </c>
      <c r="C371" s="3">
        <f t="shared" si="75"/>
        <v>1</v>
      </c>
      <c r="D371" s="26">
        <f t="shared" si="74"/>
        <v>1.4925373134328358E-2</v>
      </c>
      <c r="E371" s="3"/>
      <c r="F371" s="22" t="s">
        <v>930</v>
      </c>
      <c r="G371">
        <v>1</v>
      </c>
      <c r="H371"/>
    </row>
    <row r="372" spans="1:8" x14ac:dyDescent="0.2">
      <c r="A372" s="20" t="s">
        <v>1200</v>
      </c>
      <c r="B372" s="3" t="s">
        <v>932</v>
      </c>
      <c r="C372" s="3">
        <f t="shared" si="75"/>
        <v>1</v>
      </c>
      <c r="D372" s="26">
        <f t="shared" si="74"/>
        <v>1.4925373134328358E-2</v>
      </c>
      <c r="E372" s="3"/>
      <c r="F372" s="22" t="s">
        <v>932</v>
      </c>
      <c r="G372">
        <v>1</v>
      </c>
      <c r="H372"/>
    </row>
    <row r="373" spans="1:8" x14ac:dyDescent="0.2">
      <c r="A373" s="20" t="s">
        <v>1227</v>
      </c>
      <c r="B373" s="3" t="s">
        <v>1039</v>
      </c>
      <c r="C373" s="3">
        <f>67-(SUM(C364:C372))</f>
        <v>0</v>
      </c>
      <c r="D373" s="26">
        <f t="shared" si="74"/>
        <v>0</v>
      </c>
      <c r="E373" s="3"/>
      <c r="F373" s="22" t="s">
        <v>1069</v>
      </c>
      <c r="G373">
        <v>67</v>
      </c>
      <c r="H373"/>
    </row>
    <row r="374" spans="1:8" x14ac:dyDescent="0.2">
      <c r="A374" s="19"/>
      <c r="B374" s="3"/>
      <c r="C374" s="3"/>
      <c r="D374" s="26"/>
      <c r="E374" s="3"/>
      <c r="F374"/>
      <c r="G374"/>
      <c r="H374"/>
    </row>
    <row r="375" spans="1:8" x14ac:dyDescent="0.2">
      <c r="A375" s="18">
        <v>49</v>
      </c>
      <c r="B375" s="15" t="s">
        <v>1229</v>
      </c>
      <c r="C375" s="14"/>
      <c r="D375" s="25"/>
      <c r="E375" s="14"/>
      <c r="F375" s="21" t="s">
        <v>1068</v>
      </c>
      <c r="G375" t="s">
        <v>1135</v>
      </c>
      <c r="H375"/>
    </row>
    <row r="376" spans="1:8" x14ac:dyDescent="0.2">
      <c r="A376" s="20" t="s">
        <v>1063</v>
      </c>
      <c r="B376" s="3" t="s">
        <v>246</v>
      </c>
      <c r="C376" s="3">
        <f>G376</f>
        <v>19</v>
      </c>
      <c r="D376" s="26">
        <f t="shared" ref="D376:D379" si="76">C376/$C$5</f>
        <v>0.28358208955223879</v>
      </c>
      <c r="E376" s="3"/>
      <c r="F376" s="22" t="s">
        <v>246</v>
      </c>
      <c r="G376">
        <v>19</v>
      </c>
      <c r="H376"/>
    </row>
    <row r="377" spans="1:8" x14ac:dyDescent="0.2">
      <c r="A377" s="20" t="s">
        <v>1064</v>
      </c>
      <c r="B377" s="3" t="s">
        <v>324</v>
      </c>
      <c r="C377" s="3">
        <f t="shared" ref="C377:C378" si="77">G377</f>
        <v>8</v>
      </c>
      <c r="D377" s="26">
        <f t="shared" si="76"/>
        <v>0.11940298507462686</v>
      </c>
      <c r="E377" s="3"/>
      <c r="F377" s="22" t="s">
        <v>324</v>
      </c>
      <c r="G377">
        <v>8</v>
      </c>
      <c r="H377"/>
    </row>
    <row r="378" spans="1:8" x14ac:dyDescent="0.2">
      <c r="A378" s="20" t="s">
        <v>1065</v>
      </c>
      <c r="B378" s="3" t="s">
        <v>222</v>
      </c>
      <c r="C378" s="3">
        <f t="shared" si="77"/>
        <v>22</v>
      </c>
      <c r="D378" s="26">
        <f t="shared" si="76"/>
        <v>0.32835820895522388</v>
      </c>
      <c r="E378" s="3"/>
      <c r="F378" s="22" t="s">
        <v>222</v>
      </c>
      <c r="G378">
        <v>22</v>
      </c>
      <c r="H378"/>
    </row>
    <row r="379" spans="1:8" x14ac:dyDescent="0.2">
      <c r="A379" s="20" t="s">
        <v>1066</v>
      </c>
      <c r="B379" s="3" t="s">
        <v>1018</v>
      </c>
      <c r="C379" s="3">
        <f>67-(SUM(C376:C378))</f>
        <v>18</v>
      </c>
      <c r="D379" s="26">
        <f t="shared" si="76"/>
        <v>0.26865671641791045</v>
      </c>
      <c r="E379" s="3"/>
      <c r="F379" s="22" t="s">
        <v>1080</v>
      </c>
      <c r="G379"/>
      <c r="H379"/>
    </row>
    <row r="380" spans="1:8" x14ac:dyDescent="0.2">
      <c r="A380" s="19"/>
      <c r="B380" s="3"/>
      <c r="C380" s="3"/>
      <c r="D380" s="26"/>
      <c r="E380" s="3"/>
      <c r="F380" s="22" t="s">
        <v>1069</v>
      </c>
      <c r="G380">
        <v>49</v>
      </c>
      <c r="H380"/>
    </row>
    <row r="381" spans="1:8" x14ac:dyDescent="0.2">
      <c r="A381" s="18">
        <v>50</v>
      </c>
      <c r="B381" s="15" t="s">
        <v>1230</v>
      </c>
      <c r="C381" s="14"/>
      <c r="D381" s="25"/>
      <c r="E381" s="14"/>
      <c r="F381" s="21" t="s">
        <v>1068</v>
      </c>
      <c r="G381" t="s">
        <v>1136</v>
      </c>
      <c r="H381"/>
    </row>
    <row r="382" spans="1:8" x14ac:dyDescent="0.2">
      <c r="A382" s="20" t="s">
        <v>1063</v>
      </c>
      <c r="B382" s="3" t="s">
        <v>139</v>
      </c>
      <c r="C382" s="3">
        <f>G383</f>
        <v>4</v>
      </c>
      <c r="D382" s="26">
        <f t="shared" ref="D382:D384" si="78">C382/$C$5</f>
        <v>5.9701492537313432E-2</v>
      </c>
      <c r="E382" s="3"/>
      <c r="F382" s="22" t="s">
        <v>138</v>
      </c>
      <c r="G382">
        <v>45</v>
      </c>
      <c r="H382"/>
    </row>
    <row r="383" spans="1:8" x14ac:dyDescent="0.2">
      <c r="A383" s="20" t="s">
        <v>1064</v>
      </c>
      <c r="B383" s="3" t="s">
        <v>138</v>
      </c>
      <c r="C383" s="3">
        <f>G382</f>
        <v>45</v>
      </c>
      <c r="D383" s="26">
        <f t="shared" si="78"/>
        <v>0.67164179104477617</v>
      </c>
      <c r="E383" s="3"/>
      <c r="F383" s="22" t="s">
        <v>139</v>
      </c>
      <c r="G383">
        <v>4</v>
      </c>
      <c r="H383"/>
    </row>
    <row r="384" spans="1:8" x14ac:dyDescent="0.2">
      <c r="A384" s="20" t="s">
        <v>1065</v>
      </c>
      <c r="B384" s="3" t="s">
        <v>1018</v>
      </c>
      <c r="C384" s="3">
        <f>67-(SUM(C382:C383))</f>
        <v>18</v>
      </c>
      <c r="D384" s="26">
        <f t="shared" si="78"/>
        <v>0.26865671641791045</v>
      </c>
      <c r="E384" s="3"/>
      <c r="F384" s="22" t="s">
        <v>1080</v>
      </c>
      <c r="G384"/>
      <c r="H384"/>
    </row>
    <row r="385" spans="1:8" x14ac:dyDescent="0.2">
      <c r="A385" s="19"/>
      <c r="B385" s="3"/>
      <c r="C385" s="3"/>
      <c r="D385" s="26"/>
      <c r="E385" s="3"/>
      <c r="F385" s="22" t="s">
        <v>1069</v>
      </c>
      <c r="G385">
        <v>49</v>
      </c>
      <c r="H385"/>
    </row>
    <row r="386" spans="1:8" x14ac:dyDescent="0.2">
      <c r="A386" s="18">
        <v>51</v>
      </c>
      <c r="B386" s="15" t="s">
        <v>1231</v>
      </c>
      <c r="C386" s="14"/>
      <c r="D386" s="25"/>
      <c r="E386" s="14"/>
      <c r="F386" s="21" t="s">
        <v>1068</v>
      </c>
      <c r="G386" t="s">
        <v>1137</v>
      </c>
      <c r="H386"/>
    </row>
    <row r="387" spans="1:8" x14ac:dyDescent="0.2">
      <c r="A387" s="20" t="s">
        <v>1063</v>
      </c>
      <c r="B387" s="3" t="s">
        <v>1040</v>
      </c>
      <c r="C387" s="3">
        <f>G387</f>
        <v>2</v>
      </c>
      <c r="D387" s="26">
        <f t="shared" ref="D387:D390" si="79">C387/$C$5</f>
        <v>2.9850746268656716E-2</v>
      </c>
      <c r="E387" s="3"/>
      <c r="F387" s="22" t="s">
        <v>452</v>
      </c>
      <c r="G387">
        <v>2</v>
      </c>
      <c r="H387"/>
    </row>
    <row r="388" spans="1:8" x14ac:dyDescent="0.2">
      <c r="A388" s="20" t="s">
        <v>1064</v>
      </c>
      <c r="B388" s="3" t="s">
        <v>153</v>
      </c>
      <c r="C388" s="3">
        <f t="shared" ref="C388:C390" si="80">G388</f>
        <v>49</v>
      </c>
      <c r="D388" s="26">
        <f t="shared" si="79"/>
        <v>0.73134328358208955</v>
      </c>
      <c r="E388" s="3"/>
      <c r="F388" s="22" t="s">
        <v>153</v>
      </c>
      <c r="G388">
        <v>49</v>
      </c>
      <c r="H388"/>
    </row>
    <row r="389" spans="1:8" x14ac:dyDescent="0.2">
      <c r="A389" s="20" t="s">
        <v>1065</v>
      </c>
      <c r="B389" s="3" t="s">
        <v>933</v>
      </c>
      <c r="C389" s="3">
        <f t="shared" si="80"/>
        <v>3</v>
      </c>
      <c r="D389" s="26">
        <f t="shared" si="79"/>
        <v>4.4776119402985072E-2</v>
      </c>
      <c r="E389" s="3"/>
      <c r="F389" s="22" t="s">
        <v>933</v>
      </c>
      <c r="G389">
        <v>3</v>
      </c>
      <c r="H389"/>
    </row>
    <row r="390" spans="1:8" x14ac:dyDescent="0.2">
      <c r="A390" s="20" t="s">
        <v>1066</v>
      </c>
      <c r="B390" s="3" t="s">
        <v>1041</v>
      </c>
      <c r="C390" s="3">
        <f t="shared" si="80"/>
        <v>13</v>
      </c>
      <c r="D390" s="26">
        <f t="shared" si="79"/>
        <v>0.19402985074626866</v>
      </c>
      <c r="E390" s="3"/>
      <c r="F390" s="22" t="s">
        <v>438</v>
      </c>
      <c r="G390">
        <v>13</v>
      </c>
      <c r="H390"/>
    </row>
    <row r="391" spans="1:8" x14ac:dyDescent="0.2">
      <c r="A391" s="19"/>
      <c r="B391" s="3"/>
      <c r="C391" s="3"/>
      <c r="D391" s="26"/>
      <c r="E391" s="3"/>
      <c r="F391" s="22" t="s">
        <v>1069</v>
      </c>
      <c r="G391">
        <v>67</v>
      </c>
      <c r="H391"/>
    </row>
    <row r="392" spans="1:8" x14ac:dyDescent="0.2">
      <c r="A392" s="18">
        <v>52</v>
      </c>
      <c r="B392" s="15" t="s">
        <v>1232</v>
      </c>
      <c r="C392" s="14"/>
      <c r="D392" s="25"/>
      <c r="E392" s="30" t="s">
        <v>1295</v>
      </c>
      <c r="F392" s="21" t="s">
        <v>1068</v>
      </c>
      <c r="G392" t="s">
        <v>1138</v>
      </c>
      <c r="H392"/>
    </row>
    <row r="393" spans="1:8" x14ac:dyDescent="0.2">
      <c r="A393" s="20" t="s">
        <v>1063</v>
      </c>
      <c r="B393" s="3" t="s">
        <v>553</v>
      </c>
      <c r="C393" s="3">
        <f>G393</f>
        <v>8</v>
      </c>
      <c r="D393" s="26">
        <f t="shared" ref="D393:D394" si="81">C393/$C$5</f>
        <v>0.11940298507462686</v>
      </c>
      <c r="E393" s="32">
        <f>C393/C389</f>
        <v>2.6666666666666665</v>
      </c>
      <c r="F393" s="22" t="s">
        <v>553</v>
      </c>
      <c r="G393">
        <v>8</v>
      </c>
      <c r="H393"/>
    </row>
    <row r="394" spans="1:8" x14ac:dyDescent="0.2">
      <c r="A394" s="20" t="s">
        <v>1064</v>
      </c>
      <c r="B394" s="3" t="s">
        <v>1036</v>
      </c>
      <c r="C394" s="3">
        <f>67-(SUM(C393))</f>
        <v>59</v>
      </c>
      <c r="D394" s="26">
        <f t="shared" si="81"/>
        <v>0.88059701492537312</v>
      </c>
      <c r="E394" s="3"/>
      <c r="F394" s="22" t="s">
        <v>1080</v>
      </c>
      <c r="G394"/>
      <c r="H394"/>
    </row>
    <row r="395" spans="1:8" x14ac:dyDescent="0.2">
      <c r="A395" s="19"/>
      <c r="B395" s="3"/>
      <c r="C395" s="3"/>
      <c r="D395" s="26"/>
      <c r="E395" s="3"/>
      <c r="F395" s="22" t="s">
        <v>1069</v>
      </c>
      <c r="G395">
        <v>8</v>
      </c>
      <c r="H395"/>
    </row>
    <row r="396" spans="1:8" x14ac:dyDescent="0.2">
      <c r="A396" s="18">
        <v>53</v>
      </c>
      <c r="B396" s="15" t="s">
        <v>1233</v>
      </c>
      <c r="C396" s="14"/>
      <c r="D396" s="25"/>
      <c r="E396" s="30" t="s">
        <v>1295</v>
      </c>
      <c r="F396" s="21" t="s">
        <v>1068</v>
      </c>
      <c r="G396" t="s">
        <v>1139</v>
      </c>
      <c r="H396"/>
    </row>
    <row r="397" spans="1:8" x14ac:dyDescent="0.2">
      <c r="A397" s="20" t="s">
        <v>1063</v>
      </c>
      <c r="B397" s="3" t="s">
        <v>375</v>
      </c>
      <c r="C397" s="3">
        <f>G397</f>
        <v>7</v>
      </c>
      <c r="D397" s="26">
        <f t="shared" ref="D397:D401" si="82">C397/$C$5</f>
        <v>0.1044776119402985</v>
      </c>
      <c r="E397" s="32">
        <f>C397/$C$389</f>
        <v>2.3333333333333335</v>
      </c>
      <c r="F397" s="22" t="s">
        <v>375</v>
      </c>
      <c r="G397">
        <v>7</v>
      </c>
      <c r="H397"/>
    </row>
    <row r="398" spans="1:8" x14ac:dyDescent="0.2">
      <c r="A398" s="20" t="s">
        <v>1064</v>
      </c>
      <c r="B398" s="3" t="s">
        <v>325</v>
      </c>
      <c r="C398" s="3">
        <f t="shared" ref="C398:C400" si="83">G398</f>
        <v>6</v>
      </c>
      <c r="D398" s="26">
        <f t="shared" si="82"/>
        <v>8.9552238805970144E-2</v>
      </c>
      <c r="E398" s="32">
        <f t="shared" ref="E398:E400" si="84">C398/$C$389</f>
        <v>2</v>
      </c>
      <c r="F398" s="22" t="s">
        <v>325</v>
      </c>
      <c r="G398">
        <v>6</v>
      </c>
      <c r="H398"/>
    </row>
    <row r="399" spans="1:8" x14ac:dyDescent="0.2">
      <c r="A399" s="20" t="s">
        <v>1065</v>
      </c>
      <c r="B399" s="3" t="s">
        <v>684</v>
      </c>
      <c r="C399" s="3">
        <f t="shared" si="83"/>
        <v>1</v>
      </c>
      <c r="D399" s="26">
        <f t="shared" si="82"/>
        <v>1.4925373134328358E-2</v>
      </c>
      <c r="E399" s="32">
        <f t="shared" si="84"/>
        <v>0.33333333333333331</v>
      </c>
      <c r="F399" s="22" t="s">
        <v>684</v>
      </c>
      <c r="G399">
        <v>1</v>
      </c>
      <c r="H399"/>
    </row>
    <row r="400" spans="1:8" x14ac:dyDescent="0.2">
      <c r="A400" s="20" t="s">
        <v>1066</v>
      </c>
      <c r="B400" s="3" t="s">
        <v>1042</v>
      </c>
      <c r="C400" s="3">
        <f t="shared" si="83"/>
        <v>2</v>
      </c>
      <c r="D400" s="26">
        <f t="shared" si="82"/>
        <v>2.9850746268656716E-2</v>
      </c>
      <c r="E400" s="32">
        <f t="shared" si="84"/>
        <v>0.66666666666666663</v>
      </c>
      <c r="F400" s="22" t="s">
        <v>632</v>
      </c>
      <c r="G400">
        <v>2</v>
      </c>
      <c r="H400"/>
    </row>
    <row r="401" spans="1:8" x14ac:dyDescent="0.2">
      <c r="A401" s="20" t="s">
        <v>1067</v>
      </c>
      <c r="B401" s="3" t="s">
        <v>1018</v>
      </c>
      <c r="C401" s="3">
        <f>67-(SUM(C397:C400))</f>
        <v>51</v>
      </c>
      <c r="D401" s="26">
        <f t="shared" si="82"/>
        <v>0.76119402985074625</v>
      </c>
      <c r="E401" s="3"/>
      <c r="F401" s="22" t="s">
        <v>1080</v>
      </c>
      <c r="G401"/>
      <c r="H401"/>
    </row>
    <row r="402" spans="1:8" x14ac:dyDescent="0.2">
      <c r="A402" s="19"/>
      <c r="B402" s="3"/>
      <c r="C402" s="3"/>
      <c r="D402" s="26"/>
      <c r="E402" s="3"/>
      <c r="F402" s="22" t="s">
        <v>1069</v>
      </c>
      <c r="G402">
        <v>16</v>
      </c>
      <c r="H402"/>
    </row>
    <row r="403" spans="1:8" x14ac:dyDescent="0.2">
      <c r="A403" s="18">
        <v>54</v>
      </c>
      <c r="B403" s="15" t="s">
        <v>1234</v>
      </c>
      <c r="C403" s="14"/>
      <c r="D403" s="25"/>
      <c r="E403" s="14"/>
      <c r="F403" s="21" t="s">
        <v>1068</v>
      </c>
      <c r="G403" t="s">
        <v>1140</v>
      </c>
      <c r="H403"/>
    </row>
    <row r="404" spans="1:8" x14ac:dyDescent="0.2">
      <c r="A404" s="20" t="s">
        <v>1063</v>
      </c>
      <c r="B404" s="3" t="s">
        <v>439</v>
      </c>
      <c r="C404" s="3">
        <f>G404</f>
        <v>7</v>
      </c>
      <c r="D404" s="26">
        <f t="shared" ref="D404:D410" si="85">C404/$C$5</f>
        <v>0.1044776119402985</v>
      </c>
      <c r="E404" s="3"/>
      <c r="F404" s="22" t="s">
        <v>439</v>
      </c>
      <c r="G404">
        <v>7</v>
      </c>
      <c r="H404"/>
    </row>
    <row r="405" spans="1:8" x14ac:dyDescent="0.2">
      <c r="A405" s="20" t="s">
        <v>1064</v>
      </c>
      <c r="B405" s="3" t="s">
        <v>554</v>
      </c>
      <c r="C405" s="3">
        <f t="shared" ref="C405:C409" si="86">G405</f>
        <v>8</v>
      </c>
      <c r="D405" s="26">
        <f t="shared" si="85"/>
        <v>0.11940298507462686</v>
      </c>
      <c r="E405" s="3"/>
      <c r="F405" s="22" t="s">
        <v>554</v>
      </c>
      <c r="G405">
        <v>8</v>
      </c>
      <c r="H405"/>
    </row>
    <row r="406" spans="1:8" x14ac:dyDescent="0.2">
      <c r="A406" s="20" t="s">
        <v>1065</v>
      </c>
      <c r="B406" s="3" t="s">
        <v>563</v>
      </c>
      <c r="C406" s="3">
        <f t="shared" si="86"/>
        <v>7</v>
      </c>
      <c r="D406" s="26">
        <f t="shared" si="85"/>
        <v>0.1044776119402985</v>
      </c>
      <c r="E406" s="3"/>
      <c r="F406" s="22" t="s">
        <v>563</v>
      </c>
      <c r="G406">
        <v>7</v>
      </c>
      <c r="H406"/>
    </row>
    <row r="407" spans="1:8" x14ac:dyDescent="0.2">
      <c r="A407" s="20" t="s">
        <v>1066</v>
      </c>
      <c r="B407" s="3" t="s">
        <v>473</v>
      </c>
      <c r="C407" s="3">
        <f t="shared" si="86"/>
        <v>2</v>
      </c>
      <c r="D407" s="26">
        <f t="shared" si="85"/>
        <v>2.9850746268656716E-2</v>
      </c>
      <c r="E407" s="3"/>
      <c r="F407" s="22" t="s">
        <v>473</v>
      </c>
      <c r="G407">
        <v>2</v>
      </c>
      <c r="H407"/>
    </row>
    <row r="408" spans="1:8" x14ac:dyDescent="0.2">
      <c r="A408" s="20" t="s">
        <v>1067</v>
      </c>
      <c r="B408" s="3" t="s">
        <v>691</v>
      </c>
      <c r="C408" s="3">
        <f t="shared" si="86"/>
        <v>2</v>
      </c>
      <c r="D408" s="26">
        <f t="shared" si="85"/>
        <v>2.9850746268656716E-2</v>
      </c>
      <c r="E408" s="3"/>
      <c r="F408" s="22" t="s">
        <v>691</v>
      </c>
      <c r="G408">
        <v>2</v>
      </c>
      <c r="H408"/>
    </row>
    <row r="409" spans="1:8" x14ac:dyDescent="0.2">
      <c r="A409" s="20" t="s">
        <v>1197</v>
      </c>
      <c r="B409" s="3" t="s">
        <v>154</v>
      </c>
      <c r="C409" s="3">
        <f t="shared" si="86"/>
        <v>40</v>
      </c>
      <c r="D409" s="26">
        <f t="shared" si="85"/>
        <v>0.59701492537313428</v>
      </c>
      <c r="E409" s="3"/>
      <c r="F409" s="22" t="s">
        <v>154</v>
      </c>
      <c r="G409">
        <v>40</v>
      </c>
      <c r="H409"/>
    </row>
    <row r="410" spans="1:8" x14ac:dyDescent="0.2">
      <c r="A410" s="20" t="s">
        <v>1198</v>
      </c>
      <c r="B410" s="3" t="s">
        <v>1023</v>
      </c>
      <c r="C410" s="3">
        <f>67-(SUM(C404:C409))</f>
        <v>1</v>
      </c>
      <c r="D410" s="26">
        <f t="shared" si="85"/>
        <v>1.4925373134328358E-2</v>
      </c>
      <c r="E410" s="3"/>
      <c r="F410" s="22" t="s">
        <v>1080</v>
      </c>
      <c r="G410"/>
      <c r="H410"/>
    </row>
    <row r="411" spans="1:8" x14ac:dyDescent="0.2">
      <c r="A411" s="19"/>
      <c r="B411" s="3"/>
      <c r="C411" s="3"/>
      <c r="D411" s="26"/>
      <c r="E411" s="3"/>
      <c r="F411" s="22" t="s">
        <v>1069</v>
      </c>
      <c r="G411">
        <v>66</v>
      </c>
      <c r="H411"/>
    </row>
    <row r="412" spans="1:8" x14ac:dyDescent="0.2">
      <c r="A412" s="18">
        <v>55</v>
      </c>
      <c r="B412" s="15" t="s">
        <v>1235</v>
      </c>
      <c r="C412" s="14"/>
      <c r="D412" s="25"/>
      <c r="E412" s="14"/>
      <c r="F412" s="21" t="s">
        <v>1068</v>
      </c>
      <c r="G412" t="s">
        <v>1141</v>
      </c>
      <c r="H412"/>
    </row>
    <row r="413" spans="1:8" x14ac:dyDescent="0.2">
      <c r="A413" s="20" t="s">
        <v>1063</v>
      </c>
      <c r="B413" s="3" t="s">
        <v>722</v>
      </c>
      <c r="C413" s="3">
        <f>G413</f>
        <v>2</v>
      </c>
      <c r="D413" s="26">
        <f t="shared" ref="D413:D419" si="87">C413/$C$5</f>
        <v>2.9850746268656716E-2</v>
      </c>
      <c r="E413" s="3"/>
      <c r="F413" s="22" t="s">
        <v>722</v>
      </c>
      <c r="G413">
        <v>2</v>
      </c>
      <c r="H413"/>
    </row>
    <row r="414" spans="1:8" x14ac:dyDescent="0.2">
      <c r="A414" s="20" t="s">
        <v>1064</v>
      </c>
      <c r="B414" s="3" t="s">
        <v>474</v>
      </c>
      <c r="C414" s="3">
        <f t="shared" ref="C414:C418" si="88">G414</f>
        <v>8</v>
      </c>
      <c r="D414" s="26">
        <f t="shared" si="87"/>
        <v>0.11940298507462686</v>
      </c>
      <c r="E414" s="3"/>
      <c r="F414" s="22" t="s">
        <v>474</v>
      </c>
      <c r="G414">
        <v>8</v>
      </c>
      <c r="H414"/>
    </row>
    <row r="415" spans="1:8" x14ac:dyDescent="0.2">
      <c r="A415" s="20" t="s">
        <v>1065</v>
      </c>
      <c r="B415" s="3" t="s">
        <v>223</v>
      </c>
      <c r="C415" s="3">
        <f t="shared" si="88"/>
        <v>16</v>
      </c>
      <c r="D415" s="26">
        <f t="shared" si="87"/>
        <v>0.23880597014925373</v>
      </c>
      <c r="E415" s="3"/>
      <c r="F415" s="22" t="s">
        <v>223</v>
      </c>
      <c r="G415">
        <v>16</v>
      </c>
      <c r="H415"/>
    </row>
    <row r="416" spans="1:8" x14ac:dyDescent="0.2">
      <c r="A416" s="20" t="s">
        <v>1066</v>
      </c>
      <c r="B416" s="3" t="s">
        <v>647</v>
      </c>
      <c r="C416" s="3">
        <f t="shared" si="88"/>
        <v>7</v>
      </c>
      <c r="D416" s="26">
        <f t="shared" si="87"/>
        <v>0.1044776119402985</v>
      </c>
      <c r="E416" s="3"/>
      <c r="F416" s="22" t="s">
        <v>647</v>
      </c>
      <c r="G416">
        <v>7</v>
      </c>
      <c r="H416"/>
    </row>
    <row r="417" spans="1:8" x14ac:dyDescent="0.2">
      <c r="A417" s="20" t="s">
        <v>1067</v>
      </c>
      <c r="B417" s="3" t="s">
        <v>564</v>
      </c>
      <c r="C417" s="3">
        <f t="shared" si="88"/>
        <v>3</v>
      </c>
      <c r="D417" s="26">
        <f t="shared" si="87"/>
        <v>4.4776119402985072E-2</v>
      </c>
      <c r="E417" s="3"/>
      <c r="F417" s="22" t="s">
        <v>564</v>
      </c>
      <c r="G417">
        <v>3</v>
      </c>
      <c r="H417"/>
    </row>
    <row r="418" spans="1:8" x14ac:dyDescent="0.2">
      <c r="A418" s="20" t="s">
        <v>1197</v>
      </c>
      <c r="B418" s="3" t="s">
        <v>155</v>
      </c>
      <c r="C418" s="3">
        <f t="shared" si="88"/>
        <v>31</v>
      </c>
      <c r="D418" s="26">
        <f t="shared" si="87"/>
        <v>0.46268656716417911</v>
      </c>
      <c r="E418" s="3"/>
      <c r="F418" s="22" t="s">
        <v>155</v>
      </c>
      <c r="G418">
        <v>31</v>
      </c>
      <c r="H418"/>
    </row>
    <row r="419" spans="1:8" x14ac:dyDescent="0.2">
      <c r="A419" s="20" t="s">
        <v>1198</v>
      </c>
      <c r="B419" s="3" t="s">
        <v>1023</v>
      </c>
      <c r="C419" s="3">
        <f>67-(SUM(C413:C418))</f>
        <v>0</v>
      </c>
      <c r="D419" s="26">
        <f t="shared" si="87"/>
        <v>0</v>
      </c>
      <c r="E419" s="3"/>
      <c r="F419" s="22" t="s">
        <v>1069</v>
      </c>
      <c r="G419">
        <v>67</v>
      </c>
      <c r="H419"/>
    </row>
    <row r="420" spans="1:8" x14ac:dyDescent="0.2">
      <c r="A420" s="19"/>
      <c r="B420" s="3"/>
      <c r="C420" s="3"/>
      <c r="D420" s="26"/>
      <c r="E420" s="3"/>
      <c r="F420"/>
      <c r="G420"/>
      <c r="H420"/>
    </row>
    <row r="421" spans="1:8" x14ac:dyDescent="0.2">
      <c r="A421" s="18">
        <v>56</v>
      </c>
      <c r="B421" s="15" t="s">
        <v>1236</v>
      </c>
      <c r="C421" s="14"/>
      <c r="D421" s="25"/>
      <c r="E421" s="14"/>
      <c r="F421" s="21" t="s">
        <v>1068</v>
      </c>
      <c r="G421" t="s">
        <v>1142</v>
      </c>
      <c r="H421"/>
    </row>
    <row r="422" spans="1:8" x14ac:dyDescent="0.2">
      <c r="A422" s="20" t="s">
        <v>1063</v>
      </c>
      <c r="B422" s="3" t="s">
        <v>1043</v>
      </c>
      <c r="C422" s="3">
        <f>G422</f>
        <v>26</v>
      </c>
      <c r="D422" s="26">
        <f t="shared" ref="D422:D425" si="89">C422/$C$5</f>
        <v>0.38805970149253732</v>
      </c>
      <c r="E422" s="3"/>
      <c r="F422" s="22" t="s">
        <v>337</v>
      </c>
      <c r="G422">
        <v>26</v>
      </c>
      <c r="H422"/>
    </row>
    <row r="423" spans="1:8" x14ac:dyDescent="0.2">
      <c r="A423" s="20" t="s">
        <v>1064</v>
      </c>
      <c r="B423" s="3" t="s">
        <v>1044</v>
      </c>
      <c r="C423" s="3">
        <f t="shared" ref="C423:C424" si="90">G423</f>
        <v>30</v>
      </c>
      <c r="D423" s="26">
        <f t="shared" si="89"/>
        <v>0.44776119402985076</v>
      </c>
      <c r="E423" s="3"/>
      <c r="F423" s="22" t="s">
        <v>156</v>
      </c>
      <c r="G423">
        <v>30</v>
      </c>
      <c r="H423"/>
    </row>
    <row r="424" spans="1:8" x14ac:dyDescent="0.2">
      <c r="A424" s="20" t="s">
        <v>1065</v>
      </c>
      <c r="B424" s="3" t="s">
        <v>1045</v>
      </c>
      <c r="C424" s="3">
        <f t="shared" si="90"/>
        <v>10</v>
      </c>
      <c r="D424" s="26">
        <f t="shared" si="89"/>
        <v>0.14925373134328357</v>
      </c>
      <c r="E424" s="3"/>
      <c r="F424" s="22" t="s">
        <v>270</v>
      </c>
      <c r="G424">
        <v>10</v>
      </c>
      <c r="H424"/>
    </row>
    <row r="425" spans="1:8" x14ac:dyDescent="0.2">
      <c r="A425" s="20" t="s">
        <v>1066</v>
      </c>
      <c r="B425" s="3" t="s">
        <v>1023</v>
      </c>
      <c r="C425" s="3">
        <f>67-(SUM(C422:C424))</f>
        <v>1</v>
      </c>
      <c r="D425" s="26">
        <f t="shared" si="89"/>
        <v>1.4925373134328358E-2</v>
      </c>
      <c r="E425" s="3"/>
      <c r="F425" s="22" t="s">
        <v>1080</v>
      </c>
      <c r="G425"/>
      <c r="H425"/>
    </row>
    <row r="426" spans="1:8" x14ac:dyDescent="0.2">
      <c r="A426" s="19"/>
      <c r="B426" s="3"/>
      <c r="C426" s="3"/>
      <c r="D426" s="26"/>
      <c r="E426" s="3"/>
      <c r="F426" s="22" t="s">
        <v>1069</v>
      </c>
      <c r="G426">
        <v>66</v>
      </c>
      <c r="H426"/>
    </row>
    <row r="427" spans="1:8" x14ac:dyDescent="0.2">
      <c r="A427" s="18">
        <v>57</v>
      </c>
      <c r="B427" s="15" t="s">
        <v>1237</v>
      </c>
      <c r="C427" s="14"/>
      <c r="D427" s="25"/>
      <c r="E427" s="14"/>
      <c r="F427" s="21" t="s">
        <v>1068</v>
      </c>
      <c r="G427" t="s">
        <v>1143</v>
      </c>
      <c r="H427"/>
    </row>
    <row r="428" spans="1:8" x14ac:dyDescent="0.2">
      <c r="A428" s="20" t="s">
        <v>1063</v>
      </c>
      <c r="B428" s="3" t="s">
        <v>139</v>
      </c>
      <c r="C428" s="3">
        <f>G430</f>
        <v>45</v>
      </c>
      <c r="D428" s="26">
        <f t="shared" ref="D428:D431" si="91">C428/$C$5</f>
        <v>0.67164179104477617</v>
      </c>
      <c r="E428" s="3"/>
      <c r="F428" s="22" t="s">
        <v>138</v>
      </c>
      <c r="G428">
        <v>17</v>
      </c>
      <c r="H428"/>
    </row>
    <row r="429" spans="1:8" x14ac:dyDescent="0.2">
      <c r="A429" s="20" t="s">
        <v>1064</v>
      </c>
      <c r="B429" s="3" t="s">
        <v>138</v>
      </c>
      <c r="C429" s="3">
        <f>G428</f>
        <v>17</v>
      </c>
      <c r="D429" s="26">
        <f t="shared" si="91"/>
        <v>0.2537313432835821</v>
      </c>
      <c r="E429" s="3"/>
      <c r="F429" s="22" t="s">
        <v>555</v>
      </c>
      <c r="G429">
        <v>2</v>
      </c>
      <c r="H429"/>
    </row>
    <row r="430" spans="1:8" x14ac:dyDescent="0.2">
      <c r="A430" s="20" t="s">
        <v>1065</v>
      </c>
      <c r="B430" s="3" t="s">
        <v>555</v>
      </c>
      <c r="C430" s="3">
        <f>G429</f>
        <v>2</v>
      </c>
      <c r="D430" s="26">
        <f t="shared" si="91"/>
        <v>2.9850746268656716E-2</v>
      </c>
      <c r="E430" s="3"/>
      <c r="F430" s="22" t="s">
        <v>139</v>
      </c>
      <c r="G430">
        <v>45</v>
      </c>
      <c r="H430"/>
    </row>
    <row r="431" spans="1:8" x14ac:dyDescent="0.2">
      <c r="A431" s="20" t="s">
        <v>1066</v>
      </c>
      <c r="B431" s="3" t="s">
        <v>1023</v>
      </c>
      <c r="C431" s="3">
        <f>67-(SUM(C428:C430))</f>
        <v>3</v>
      </c>
      <c r="D431" s="26">
        <f t="shared" si="91"/>
        <v>4.4776119402985072E-2</v>
      </c>
      <c r="E431" s="3"/>
      <c r="F431" s="22" t="s">
        <v>1080</v>
      </c>
      <c r="G431"/>
      <c r="H431"/>
    </row>
    <row r="432" spans="1:8" x14ac:dyDescent="0.2">
      <c r="A432" s="19"/>
      <c r="B432" s="3"/>
      <c r="C432" s="3"/>
      <c r="D432" s="26"/>
      <c r="E432" s="3"/>
      <c r="F432" s="22" t="s">
        <v>1069</v>
      </c>
      <c r="G432">
        <v>64</v>
      </c>
      <c r="H432"/>
    </row>
    <row r="433" spans="1:8" x14ac:dyDescent="0.2">
      <c r="A433" s="18">
        <v>58</v>
      </c>
      <c r="B433" s="15" t="s">
        <v>1238</v>
      </c>
      <c r="C433" s="14"/>
      <c r="D433" s="25"/>
      <c r="E433" s="14"/>
      <c r="F433" s="21" t="s">
        <v>1068</v>
      </c>
      <c r="G433" t="s">
        <v>1144</v>
      </c>
      <c r="H433"/>
    </row>
    <row r="434" spans="1:8" x14ac:dyDescent="0.2">
      <c r="A434" s="20" t="s">
        <v>1063</v>
      </c>
      <c r="B434" s="3" t="s">
        <v>139</v>
      </c>
      <c r="C434" s="3">
        <f>G435</f>
        <v>32</v>
      </c>
      <c r="D434" s="26">
        <f t="shared" ref="D434:D436" si="92">C434/$C$5</f>
        <v>0.47761194029850745</v>
      </c>
      <c r="E434" s="3"/>
      <c r="F434" s="22" t="s">
        <v>138</v>
      </c>
      <c r="G434">
        <v>33</v>
      </c>
      <c r="H434"/>
    </row>
    <row r="435" spans="1:8" x14ac:dyDescent="0.2">
      <c r="A435" s="20" t="s">
        <v>1064</v>
      </c>
      <c r="B435" s="3" t="s">
        <v>138</v>
      </c>
      <c r="C435" s="3">
        <f>G434</f>
        <v>33</v>
      </c>
      <c r="D435" s="26">
        <f t="shared" si="92"/>
        <v>0.4925373134328358</v>
      </c>
      <c r="E435" s="3"/>
      <c r="F435" s="22" t="s">
        <v>139</v>
      </c>
      <c r="G435">
        <v>32</v>
      </c>
      <c r="H435"/>
    </row>
    <row r="436" spans="1:8" x14ac:dyDescent="0.2">
      <c r="A436" s="20" t="s">
        <v>1065</v>
      </c>
      <c r="B436" s="3" t="s">
        <v>1023</v>
      </c>
      <c r="C436" s="3">
        <f>67-(SUM(C434:C435))</f>
        <v>2</v>
      </c>
      <c r="D436" s="26">
        <f t="shared" si="92"/>
        <v>2.9850746268656716E-2</v>
      </c>
      <c r="E436" s="3"/>
      <c r="F436" s="22" t="s">
        <v>1080</v>
      </c>
      <c r="G436"/>
      <c r="H436"/>
    </row>
    <row r="437" spans="1:8" x14ac:dyDescent="0.2">
      <c r="A437" s="19"/>
      <c r="B437" s="3"/>
      <c r="C437" s="3"/>
      <c r="D437" s="26"/>
      <c r="E437" s="3"/>
      <c r="F437" s="22" t="s">
        <v>1069</v>
      </c>
      <c r="G437">
        <v>65</v>
      </c>
      <c r="H437"/>
    </row>
    <row r="438" spans="1:8" x14ac:dyDescent="0.2">
      <c r="A438" s="18">
        <v>59</v>
      </c>
      <c r="B438" s="15" t="s">
        <v>1239</v>
      </c>
      <c r="C438" s="14"/>
      <c r="D438" s="25"/>
      <c r="E438" s="14"/>
      <c r="F438" s="21" t="s">
        <v>1068</v>
      </c>
      <c r="G438" t="s">
        <v>1145</v>
      </c>
      <c r="H438"/>
    </row>
    <row r="439" spans="1:8" x14ac:dyDescent="0.2">
      <c r="A439" s="20" t="s">
        <v>1063</v>
      </c>
      <c r="B439" s="3" t="s">
        <v>503</v>
      </c>
      <c r="C439" s="3">
        <f>G439</f>
        <v>1</v>
      </c>
      <c r="D439" s="26">
        <f t="shared" ref="D439:D443" si="93">C439/$C$5</f>
        <v>1.4925373134328358E-2</v>
      </c>
      <c r="E439" s="3"/>
      <c r="F439" s="22" t="s">
        <v>503</v>
      </c>
      <c r="G439">
        <v>1</v>
      </c>
      <c r="H439"/>
    </row>
    <row r="440" spans="1:8" x14ac:dyDescent="0.2">
      <c r="A440" s="20" t="s">
        <v>1064</v>
      </c>
      <c r="B440" s="3" t="s">
        <v>224</v>
      </c>
      <c r="C440" s="3">
        <f t="shared" ref="C440:C442" si="94">G440</f>
        <v>3</v>
      </c>
      <c r="D440" s="26">
        <f t="shared" si="93"/>
        <v>4.4776119402985072E-2</v>
      </c>
      <c r="E440" s="3"/>
      <c r="F440" s="22" t="s">
        <v>224</v>
      </c>
      <c r="G440">
        <v>3</v>
      </c>
      <c r="H440"/>
    </row>
    <row r="441" spans="1:8" x14ac:dyDescent="0.2">
      <c r="A441" s="20" t="s">
        <v>1065</v>
      </c>
      <c r="B441" s="3" t="s">
        <v>157</v>
      </c>
      <c r="C441" s="3">
        <f t="shared" si="94"/>
        <v>32</v>
      </c>
      <c r="D441" s="26">
        <f t="shared" si="93"/>
        <v>0.47761194029850745</v>
      </c>
      <c r="E441" s="3"/>
      <c r="F441" s="22" t="s">
        <v>157</v>
      </c>
      <c r="G441">
        <v>32</v>
      </c>
      <c r="H441"/>
    </row>
    <row r="442" spans="1:8" x14ac:dyDescent="0.2">
      <c r="A442" s="20" t="s">
        <v>1066</v>
      </c>
      <c r="B442" s="3" t="s">
        <v>348</v>
      </c>
      <c r="C442" s="3">
        <f t="shared" si="94"/>
        <v>1</v>
      </c>
      <c r="D442" s="26">
        <f t="shared" si="93"/>
        <v>1.4925373134328358E-2</v>
      </c>
      <c r="E442" s="3"/>
      <c r="F442" s="22" t="s">
        <v>348</v>
      </c>
      <c r="G442">
        <v>1</v>
      </c>
      <c r="H442"/>
    </row>
    <row r="443" spans="1:8" x14ac:dyDescent="0.2">
      <c r="A443" s="20" t="s">
        <v>1067</v>
      </c>
      <c r="B443" s="3" t="s">
        <v>1023</v>
      </c>
      <c r="C443" s="3">
        <f>67-(SUM(C439:C442))</f>
        <v>30</v>
      </c>
      <c r="D443" s="26">
        <f t="shared" si="93"/>
        <v>0.44776119402985076</v>
      </c>
      <c r="E443" s="3"/>
      <c r="F443" s="22" t="s">
        <v>1080</v>
      </c>
      <c r="G443"/>
      <c r="H443"/>
    </row>
    <row r="444" spans="1:8" x14ac:dyDescent="0.2">
      <c r="A444" s="19"/>
      <c r="B444" s="3"/>
      <c r="C444" s="3"/>
      <c r="D444" s="26"/>
      <c r="E444" s="3"/>
      <c r="F444" s="22" t="s">
        <v>1069</v>
      </c>
      <c r="G444">
        <v>37</v>
      </c>
      <c r="H444"/>
    </row>
    <row r="445" spans="1:8" x14ac:dyDescent="0.2">
      <c r="A445" s="18">
        <v>60</v>
      </c>
      <c r="B445" s="15" t="s">
        <v>1240</v>
      </c>
      <c r="C445" s="14"/>
      <c r="D445" s="25"/>
      <c r="E445" s="14"/>
      <c r="F445" s="21" t="s">
        <v>1068</v>
      </c>
      <c r="G445" t="s">
        <v>1146</v>
      </c>
      <c r="H445"/>
    </row>
    <row r="446" spans="1:8" x14ac:dyDescent="0.2">
      <c r="A446" s="20" t="s">
        <v>1063</v>
      </c>
      <c r="B446" s="3" t="s">
        <v>1046</v>
      </c>
      <c r="C446" s="3">
        <f>G446</f>
        <v>9</v>
      </c>
      <c r="D446" s="26">
        <f t="shared" ref="D446:D452" si="95">C446/$C$5</f>
        <v>0.13432835820895522</v>
      </c>
      <c r="E446" s="3"/>
      <c r="F446" s="22" t="s">
        <v>271</v>
      </c>
      <c r="G446">
        <v>9</v>
      </c>
      <c r="H446"/>
    </row>
    <row r="447" spans="1:8" x14ac:dyDescent="0.2">
      <c r="A447" s="20" t="s">
        <v>1064</v>
      </c>
      <c r="B447" s="3" t="s">
        <v>1047</v>
      </c>
      <c r="C447" s="3">
        <f t="shared" ref="C447:C451" si="96">G447</f>
        <v>7</v>
      </c>
      <c r="D447" s="26">
        <f t="shared" si="95"/>
        <v>0.1044776119402985</v>
      </c>
      <c r="E447" s="3"/>
      <c r="F447" s="22" t="s">
        <v>363</v>
      </c>
      <c r="G447">
        <v>7</v>
      </c>
      <c r="H447"/>
    </row>
    <row r="448" spans="1:8" x14ac:dyDescent="0.2">
      <c r="A448" s="20" t="s">
        <v>1065</v>
      </c>
      <c r="B448" s="3" t="s">
        <v>1048</v>
      </c>
      <c r="C448" s="3">
        <f t="shared" si="96"/>
        <v>23</v>
      </c>
      <c r="D448" s="26">
        <f t="shared" si="95"/>
        <v>0.34328358208955223</v>
      </c>
      <c r="E448" s="3"/>
      <c r="F448" s="22" t="s">
        <v>158</v>
      </c>
      <c r="G448">
        <v>23</v>
      </c>
      <c r="H448"/>
    </row>
    <row r="449" spans="1:8" x14ac:dyDescent="0.2">
      <c r="A449" s="20" t="s">
        <v>1066</v>
      </c>
      <c r="B449" s="3" t="s">
        <v>1049</v>
      </c>
      <c r="C449" s="3">
        <f>G449</f>
        <v>18</v>
      </c>
      <c r="D449" s="26">
        <f t="shared" si="95"/>
        <v>0.26865671641791045</v>
      </c>
      <c r="E449" s="3"/>
      <c r="F449" s="22" t="s">
        <v>282</v>
      </c>
      <c r="G449">
        <v>18</v>
      </c>
      <c r="H449"/>
    </row>
    <row r="450" spans="1:8" x14ac:dyDescent="0.2">
      <c r="A450" s="20" t="s">
        <v>1067</v>
      </c>
      <c r="B450" s="3" t="s">
        <v>1050</v>
      </c>
      <c r="C450" s="3">
        <f t="shared" si="96"/>
        <v>6</v>
      </c>
      <c r="D450" s="26">
        <f t="shared" si="95"/>
        <v>8.9552238805970144E-2</v>
      </c>
      <c r="E450" s="3"/>
      <c r="F450" s="22" t="s">
        <v>463</v>
      </c>
      <c r="G450">
        <v>6</v>
      </c>
      <c r="H450"/>
    </row>
    <row r="451" spans="1:8" x14ac:dyDescent="0.2">
      <c r="A451" s="20" t="s">
        <v>1197</v>
      </c>
      <c r="B451" s="3" t="s">
        <v>1051</v>
      </c>
      <c r="C451" s="3">
        <f t="shared" si="96"/>
        <v>1</v>
      </c>
      <c r="D451" s="26">
        <f t="shared" si="95"/>
        <v>1.4925373134328358E-2</v>
      </c>
      <c r="E451" s="3"/>
      <c r="F451" s="22" t="s">
        <v>935</v>
      </c>
      <c r="G451">
        <v>1</v>
      </c>
      <c r="H451"/>
    </row>
    <row r="452" spans="1:8" x14ac:dyDescent="0.2">
      <c r="A452" s="20" t="s">
        <v>1198</v>
      </c>
      <c r="B452" s="3" t="s">
        <v>1023</v>
      </c>
      <c r="C452" s="3">
        <f>67-(SUM(C446:C451))</f>
        <v>3</v>
      </c>
      <c r="D452" s="26">
        <f t="shared" si="95"/>
        <v>4.4776119402985072E-2</v>
      </c>
      <c r="E452" s="3"/>
      <c r="F452" s="22" t="s">
        <v>1080</v>
      </c>
      <c r="G452"/>
      <c r="H452"/>
    </row>
    <row r="453" spans="1:8" x14ac:dyDescent="0.2">
      <c r="A453" s="19"/>
      <c r="B453" s="3"/>
      <c r="C453" s="3"/>
      <c r="D453" s="26"/>
      <c r="E453" s="3"/>
      <c r="F453" s="22" t="s">
        <v>1069</v>
      </c>
      <c r="G453">
        <v>64</v>
      </c>
      <c r="H453"/>
    </row>
    <row r="454" spans="1:8" x14ac:dyDescent="0.2">
      <c r="A454" s="18">
        <v>61</v>
      </c>
      <c r="B454" s="15" t="s">
        <v>1241</v>
      </c>
      <c r="C454" s="14"/>
      <c r="D454" s="25"/>
      <c r="E454" s="14"/>
      <c r="F454" s="21" t="s">
        <v>1068</v>
      </c>
      <c r="G454" t="s">
        <v>1147</v>
      </c>
      <c r="H454"/>
    </row>
    <row r="455" spans="1:8" x14ac:dyDescent="0.2">
      <c r="A455" s="20" t="s">
        <v>1063</v>
      </c>
      <c r="B455" s="3" t="s">
        <v>439</v>
      </c>
      <c r="C455" s="3">
        <f>G455</f>
        <v>5</v>
      </c>
      <c r="D455" s="26">
        <f t="shared" ref="D455:D461" si="97">C455/$C$5</f>
        <v>7.4626865671641784E-2</v>
      </c>
      <c r="E455" s="3"/>
      <c r="F455" s="22" t="s">
        <v>439</v>
      </c>
      <c r="G455">
        <v>5</v>
      </c>
      <c r="H455"/>
    </row>
    <row r="456" spans="1:8" x14ac:dyDescent="0.2">
      <c r="A456" s="20" t="s">
        <v>1064</v>
      </c>
      <c r="B456" s="3" t="s">
        <v>554</v>
      </c>
      <c r="C456" s="3">
        <f t="shared" ref="C456:C460" si="98">G456</f>
        <v>5</v>
      </c>
      <c r="D456" s="26">
        <f t="shared" si="97"/>
        <v>7.4626865671641784E-2</v>
      </c>
      <c r="E456" s="3"/>
      <c r="F456" s="22" t="s">
        <v>554</v>
      </c>
      <c r="G456">
        <v>5</v>
      </c>
      <c r="H456"/>
    </row>
    <row r="457" spans="1:8" x14ac:dyDescent="0.2">
      <c r="A457" s="20" t="s">
        <v>1065</v>
      </c>
      <c r="B457" s="3" t="s">
        <v>563</v>
      </c>
      <c r="C457" s="3">
        <f t="shared" si="98"/>
        <v>2</v>
      </c>
      <c r="D457" s="26">
        <f t="shared" si="97"/>
        <v>2.9850746268656716E-2</v>
      </c>
      <c r="E457" s="3"/>
      <c r="F457" s="22" t="s">
        <v>563</v>
      </c>
      <c r="G457">
        <v>2</v>
      </c>
      <c r="H457"/>
    </row>
    <row r="458" spans="1:8" x14ac:dyDescent="0.2">
      <c r="A458" s="20" t="s">
        <v>1066</v>
      </c>
      <c r="B458" s="3" t="s">
        <v>473</v>
      </c>
      <c r="C458" s="3">
        <f>G458</f>
        <v>2</v>
      </c>
      <c r="D458" s="26">
        <f t="shared" si="97"/>
        <v>2.9850746268656716E-2</v>
      </c>
      <c r="E458" s="3"/>
      <c r="F458" s="22" t="s">
        <v>473</v>
      </c>
      <c r="G458">
        <v>2</v>
      </c>
      <c r="H458"/>
    </row>
    <row r="459" spans="1:8" x14ac:dyDescent="0.2">
      <c r="A459" s="20" t="s">
        <v>1067</v>
      </c>
      <c r="B459" s="3" t="s">
        <v>691</v>
      </c>
      <c r="C459" s="3">
        <f t="shared" si="98"/>
        <v>1</v>
      </c>
      <c r="D459" s="26">
        <f t="shared" si="97"/>
        <v>1.4925373134328358E-2</v>
      </c>
      <c r="E459" s="3"/>
      <c r="F459" s="22" t="s">
        <v>691</v>
      </c>
      <c r="G459">
        <v>1</v>
      </c>
      <c r="H459"/>
    </row>
    <row r="460" spans="1:8" x14ac:dyDescent="0.2">
      <c r="A460" s="20" t="s">
        <v>1197</v>
      </c>
      <c r="B460" s="3" t="s">
        <v>154</v>
      </c>
      <c r="C460" s="3">
        <f t="shared" si="98"/>
        <v>34</v>
      </c>
      <c r="D460" s="26">
        <f t="shared" si="97"/>
        <v>0.5074626865671642</v>
      </c>
      <c r="E460" s="3"/>
      <c r="F460" s="22" t="s">
        <v>154</v>
      </c>
      <c r="G460">
        <v>34</v>
      </c>
      <c r="H460"/>
    </row>
    <row r="461" spans="1:8" x14ac:dyDescent="0.2">
      <c r="A461" s="20" t="s">
        <v>1198</v>
      </c>
      <c r="B461" s="3" t="s">
        <v>1023</v>
      </c>
      <c r="C461" s="3">
        <f>67-(SUM(C455:C460))</f>
        <v>18</v>
      </c>
      <c r="D461" s="26">
        <f t="shared" si="97"/>
        <v>0.26865671641791045</v>
      </c>
      <c r="E461" s="3"/>
      <c r="F461" s="22" t="s">
        <v>1080</v>
      </c>
      <c r="G461"/>
      <c r="H461"/>
    </row>
    <row r="462" spans="1:8" x14ac:dyDescent="0.2">
      <c r="A462" s="19"/>
      <c r="B462" s="3"/>
      <c r="C462" s="3"/>
      <c r="D462" s="26"/>
      <c r="E462" s="3"/>
      <c r="F462" s="22" t="s">
        <v>1069</v>
      </c>
      <c r="G462">
        <v>49</v>
      </c>
      <c r="H462"/>
    </row>
    <row r="463" spans="1:8" x14ac:dyDescent="0.2">
      <c r="A463" s="18">
        <v>62</v>
      </c>
      <c r="B463" s="15" t="s">
        <v>1242</v>
      </c>
      <c r="C463" s="14"/>
      <c r="D463" s="25"/>
      <c r="E463" s="14"/>
      <c r="F463" s="21" t="s">
        <v>1068</v>
      </c>
      <c r="G463" t="s">
        <v>1148</v>
      </c>
      <c r="H463"/>
    </row>
    <row r="464" spans="1:8" x14ac:dyDescent="0.2">
      <c r="A464" s="20" t="s">
        <v>1063</v>
      </c>
      <c r="B464" s="3" t="s">
        <v>139</v>
      </c>
      <c r="C464" s="3">
        <f>G465</f>
        <v>19</v>
      </c>
      <c r="D464" s="26">
        <f t="shared" ref="D464:D466" si="99">C464/$C$5</f>
        <v>0.28358208955223879</v>
      </c>
      <c r="E464" s="3"/>
      <c r="F464" s="22" t="s">
        <v>138</v>
      </c>
      <c r="G464">
        <v>44</v>
      </c>
      <c r="H464"/>
    </row>
    <row r="465" spans="1:8" x14ac:dyDescent="0.2">
      <c r="A465" s="20" t="s">
        <v>1064</v>
      </c>
      <c r="B465" s="3" t="s">
        <v>138</v>
      </c>
      <c r="C465" s="3">
        <f>G464</f>
        <v>44</v>
      </c>
      <c r="D465" s="26">
        <f t="shared" si="99"/>
        <v>0.65671641791044777</v>
      </c>
      <c r="E465" s="3"/>
      <c r="F465" s="22" t="s">
        <v>139</v>
      </c>
      <c r="G465">
        <v>19</v>
      </c>
      <c r="H465"/>
    </row>
    <row r="466" spans="1:8" x14ac:dyDescent="0.2">
      <c r="A466" s="20" t="s">
        <v>1065</v>
      </c>
      <c r="B466" s="3" t="s">
        <v>1023</v>
      </c>
      <c r="C466" s="3">
        <f>67-(SUM(C464:C465))</f>
        <v>4</v>
      </c>
      <c r="D466" s="26">
        <f t="shared" si="99"/>
        <v>5.9701492537313432E-2</v>
      </c>
      <c r="E466" s="3"/>
      <c r="F466" s="22" t="s">
        <v>1080</v>
      </c>
      <c r="G466"/>
      <c r="H466"/>
    </row>
    <row r="467" spans="1:8" x14ac:dyDescent="0.2">
      <c r="A467" s="19"/>
      <c r="B467" s="3"/>
      <c r="C467" s="3"/>
      <c r="D467" s="26"/>
      <c r="E467" s="3"/>
      <c r="F467" s="22" t="s">
        <v>1069</v>
      </c>
      <c r="G467">
        <v>63</v>
      </c>
      <c r="H467"/>
    </row>
    <row r="468" spans="1:8" x14ac:dyDescent="0.2">
      <c r="A468" s="18">
        <v>63</v>
      </c>
      <c r="B468" s="15" t="s">
        <v>1243</v>
      </c>
      <c r="C468" s="14"/>
      <c r="D468" s="25"/>
      <c r="E468" s="14"/>
      <c r="F468" s="21" t="s">
        <v>1068</v>
      </c>
      <c r="G468" t="s">
        <v>1149</v>
      </c>
      <c r="H468"/>
    </row>
    <row r="469" spans="1:8" x14ac:dyDescent="0.2">
      <c r="A469" s="20" t="s">
        <v>1063</v>
      </c>
      <c r="B469" s="3" t="s">
        <v>139</v>
      </c>
      <c r="C469" s="3">
        <f>G470</f>
        <v>35</v>
      </c>
      <c r="D469" s="26">
        <f t="shared" ref="D469:D471" si="100">C469/$C$5</f>
        <v>0.52238805970149249</v>
      </c>
      <c r="E469" s="3"/>
      <c r="F469" s="22" t="s">
        <v>138</v>
      </c>
      <c r="G469">
        <v>32</v>
      </c>
      <c r="H469"/>
    </row>
    <row r="470" spans="1:8" x14ac:dyDescent="0.2">
      <c r="A470" s="20" t="s">
        <v>1064</v>
      </c>
      <c r="B470" s="3" t="s">
        <v>138</v>
      </c>
      <c r="C470" s="3">
        <f>G469</f>
        <v>32</v>
      </c>
      <c r="D470" s="26">
        <f t="shared" si="100"/>
        <v>0.47761194029850745</v>
      </c>
      <c r="E470" s="3"/>
      <c r="F470" s="22" t="s">
        <v>139</v>
      </c>
      <c r="G470">
        <v>35</v>
      </c>
      <c r="H470"/>
    </row>
    <row r="471" spans="1:8" x14ac:dyDescent="0.2">
      <c r="A471" s="20" t="s">
        <v>1065</v>
      </c>
      <c r="B471" s="3" t="s">
        <v>1023</v>
      </c>
      <c r="C471" s="3">
        <f>67-(SUM(C469:C470))</f>
        <v>0</v>
      </c>
      <c r="D471" s="26">
        <f t="shared" si="100"/>
        <v>0</v>
      </c>
      <c r="E471" s="3"/>
      <c r="F471" s="22" t="s">
        <v>1069</v>
      </c>
      <c r="G471">
        <v>67</v>
      </c>
      <c r="H471"/>
    </row>
    <row r="472" spans="1:8" x14ac:dyDescent="0.2">
      <c r="A472" s="19"/>
      <c r="B472" s="3"/>
      <c r="C472" s="3"/>
      <c r="D472" s="26"/>
      <c r="E472" s="3"/>
      <c r="F472"/>
      <c r="G472"/>
      <c r="H472"/>
    </row>
    <row r="473" spans="1:8" x14ac:dyDescent="0.2">
      <c r="A473" s="18">
        <v>64</v>
      </c>
      <c r="B473" s="15" t="s">
        <v>1244</v>
      </c>
      <c r="C473" s="14"/>
      <c r="D473" s="25"/>
      <c r="E473" s="14"/>
      <c r="F473" s="21" t="s">
        <v>1068</v>
      </c>
      <c r="G473" t="s">
        <v>1150</v>
      </c>
      <c r="H473"/>
    </row>
    <row r="474" spans="1:8" x14ac:dyDescent="0.2">
      <c r="A474" s="20" t="s">
        <v>1063</v>
      </c>
      <c r="B474" s="3" t="s">
        <v>139</v>
      </c>
      <c r="C474" s="3">
        <f>G475</f>
        <v>46</v>
      </c>
      <c r="D474" s="26">
        <f t="shared" ref="D474:D476" si="101">C474/$C$5</f>
        <v>0.68656716417910446</v>
      </c>
      <c r="E474" s="3"/>
      <c r="F474" s="22" t="s">
        <v>138</v>
      </c>
      <c r="G474">
        <v>21</v>
      </c>
      <c r="H474"/>
    </row>
    <row r="475" spans="1:8" x14ac:dyDescent="0.2">
      <c r="A475" s="20" t="s">
        <v>1064</v>
      </c>
      <c r="B475" s="3" t="s">
        <v>138</v>
      </c>
      <c r="C475" s="3">
        <f>G474</f>
        <v>21</v>
      </c>
      <c r="D475" s="26">
        <f t="shared" si="101"/>
        <v>0.31343283582089554</v>
      </c>
      <c r="E475" s="3"/>
      <c r="F475" s="22" t="s">
        <v>139</v>
      </c>
      <c r="G475">
        <v>46</v>
      </c>
      <c r="H475"/>
    </row>
    <row r="476" spans="1:8" x14ac:dyDescent="0.2">
      <c r="A476" s="20" t="s">
        <v>1065</v>
      </c>
      <c r="B476" s="3" t="s">
        <v>1023</v>
      </c>
      <c r="C476" s="3">
        <f>67-(SUM(C474:C475))</f>
        <v>0</v>
      </c>
      <c r="D476" s="26">
        <f t="shared" si="101"/>
        <v>0</v>
      </c>
      <c r="E476" s="3"/>
      <c r="F476" s="22" t="s">
        <v>1069</v>
      </c>
      <c r="G476">
        <v>67</v>
      </c>
      <c r="H476"/>
    </row>
    <row r="477" spans="1:8" x14ac:dyDescent="0.2">
      <c r="A477" s="19"/>
      <c r="B477" s="3"/>
      <c r="C477" s="3"/>
      <c r="D477" s="26"/>
      <c r="E477" s="3"/>
      <c r="F477"/>
      <c r="G477"/>
      <c r="H477"/>
    </row>
    <row r="478" spans="1:8" x14ac:dyDescent="0.2">
      <c r="A478" s="18">
        <v>65</v>
      </c>
      <c r="B478" s="15" t="s">
        <v>1245</v>
      </c>
      <c r="C478" s="14"/>
      <c r="D478" s="25"/>
      <c r="E478" s="14"/>
      <c r="F478"/>
      <c r="G478"/>
      <c r="H478"/>
    </row>
    <row r="479" spans="1:8" x14ac:dyDescent="0.2">
      <c r="A479" s="20" t="s">
        <v>1063</v>
      </c>
      <c r="B479" s="3" t="s">
        <v>1052</v>
      </c>
      <c r="C479" s="3">
        <v>2</v>
      </c>
      <c r="D479" s="26">
        <f t="shared" ref="D479:D486" si="102">C479/$C$5</f>
        <v>2.9850746268656716E-2</v>
      </c>
      <c r="E479" s="3"/>
      <c r="F479"/>
      <c r="G479"/>
      <c r="H479"/>
    </row>
    <row r="480" spans="1:8" x14ac:dyDescent="0.2">
      <c r="A480" s="20" t="s">
        <v>1064</v>
      </c>
      <c r="B480" s="3" t="s">
        <v>1053</v>
      </c>
      <c r="C480" s="3">
        <v>3</v>
      </c>
      <c r="D480" s="26">
        <f t="shared" si="102"/>
        <v>4.4776119402985072E-2</v>
      </c>
      <c r="E480" s="3"/>
      <c r="F480"/>
      <c r="G480"/>
      <c r="H480"/>
    </row>
    <row r="481" spans="1:8" x14ac:dyDescent="0.2">
      <c r="A481" s="20" t="s">
        <v>1065</v>
      </c>
      <c r="B481" s="3" t="s">
        <v>1054</v>
      </c>
      <c r="C481" s="3">
        <v>43</v>
      </c>
      <c r="D481" s="26">
        <f t="shared" si="102"/>
        <v>0.64179104477611937</v>
      </c>
      <c r="E481" s="3"/>
      <c r="F481"/>
      <c r="G481"/>
      <c r="H481"/>
    </row>
    <row r="482" spans="1:8" x14ac:dyDescent="0.2">
      <c r="A482" s="20" t="s">
        <v>1066</v>
      </c>
      <c r="B482" s="3" t="s">
        <v>1055</v>
      </c>
      <c r="C482" s="3">
        <v>14</v>
      </c>
      <c r="D482" s="26">
        <f t="shared" si="102"/>
        <v>0.20895522388059701</v>
      </c>
      <c r="E482" s="3"/>
      <c r="F482"/>
      <c r="G482"/>
      <c r="H482"/>
    </row>
    <row r="483" spans="1:8" x14ac:dyDescent="0.2">
      <c r="A483" s="20" t="s">
        <v>1067</v>
      </c>
      <c r="B483" s="3" t="s">
        <v>159</v>
      </c>
      <c r="C483" s="3">
        <v>13</v>
      </c>
      <c r="D483" s="26">
        <f t="shared" si="102"/>
        <v>0.19402985074626866</v>
      </c>
      <c r="E483" s="3"/>
      <c r="F483"/>
      <c r="G483"/>
      <c r="H483"/>
    </row>
    <row r="484" spans="1:8" x14ac:dyDescent="0.2">
      <c r="A484" s="20" t="s">
        <v>1197</v>
      </c>
      <c r="B484" s="3" t="s">
        <v>943</v>
      </c>
      <c r="C484" s="3">
        <v>2</v>
      </c>
      <c r="D484" s="26">
        <f t="shared" si="102"/>
        <v>2.9850746268656716E-2</v>
      </c>
      <c r="E484" s="3"/>
      <c r="F484"/>
      <c r="G484"/>
      <c r="H484"/>
    </row>
    <row r="485" spans="1:8" x14ac:dyDescent="0.2">
      <c r="A485" s="20" t="s">
        <v>1198</v>
      </c>
      <c r="B485" s="3" t="s">
        <v>945</v>
      </c>
      <c r="C485" s="3">
        <v>15</v>
      </c>
      <c r="D485" s="26">
        <f t="shared" si="102"/>
        <v>0.22388059701492538</v>
      </c>
      <c r="E485" s="3"/>
      <c r="F485"/>
      <c r="G485"/>
      <c r="H485"/>
    </row>
    <row r="486" spans="1:8" x14ac:dyDescent="0.2">
      <c r="A486" s="20" t="s">
        <v>1199</v>
      </c>
      <c r="B486" s="3" t="s">
        <v>948</v>
      </c>
      <c r="C486" s="3">
        <v>1</v>
      </c>
      <c r="D486" s="26">
        <f t="shared" si="102"/>
        <v>1.4925373134328358E-2</v>
      </c>
      <c r="E486" s="3"/>
      <c r="F486"/>
      <c r="G486"/>
      <c r="H486"/>
    </row>
    <row r="487" spans="1:8" x14ac:dyDescent="0.2">
      <c r="A487" s="19"/>
      <c r="B487" s="3"/>
      <c r="C487" s="3"/>
      <c r="D487" s="26"/>
      <c r="E487" s="3"/>
      <c r="F487"/>
      <c r="G487"/>
      <c r="H487"/>
    </row>
    <row r="488" spans="1:8" x14ac:dyDescent="0.2">
      <c r="A488" s="18">
        <v>66</v>
      </c>
      <c r="B488" s="15" t="s">
        <v>1246</v>
      </c>
      <c r="C488" s="14"/>
      <c r="D488" s="25"/>
      <c r="E488" s="14"/>
      <c r="F488" s="21" t="s">
        <v>1068</v>
      </c>
      <c r="G488" t="s">
        <v>1152</v>
      </c>
      <c r="H488"/>
    </row>
    <row r="489" spans="1:8" x14ac:dyDescent="0.2">
      <c r="A489" s="20" t="s">
        <v>1063</v>
      </c>
      <c r="B489" s="3" t="s">
        <v>139</v>
      </c>
      <c r="C489" s="3">
        <f>G490</f>
        <v>39</v>
      </c>
      <c r="D489" s="26">
        <f t="shared" ref="D489:D491" si="103">C489/$C$5</f>
        <v>0.58208955223880599</v>
      </c>
      <c r="E489" s="3"/>
      <c r="F489" s="22" t="s">
        <v>138</v>
      </c>
      <c r="G489">
        <v>14</v>
      </c>
      <c r="H489"/>
    </row>
    <row r="490" spans="1:8" x14ac:dyDescent="0.2">
      <c r="A490" s="20" t="s">
        <v>1064</v>
      </c>
      <c r="B490" s="3" t="s">
        <v>138</v>
      </c>
      <c r="C490" s="3">
        <f>G489</f>
        <v>14</v>
      </c>
      <c r="D490" s="26">
        <f t="shared" si="103"/>
        <v>0.20895522388059701</v>
      </c>
      <c r="E490" s="3"/>
      <c r="F490" s="22" t="s">
        <v>139</v>
      </c>
      <c r="G490">
        <v>39</v>
      </c>
      <c r="H490"/>
    </row>
    <row r="491" spans="1:8" x14ac:dyDescent="0.2">
      <c r="A491" s="20" t="s">
        <v>1065</v>
      </c>
      <c r="B491" s="3" t="s">
        <v>1023</v>
      </c>
      <c r="C491" s="3">
        <f>67-(SUM(C489:C490))</f>
        <v>14</v>
      </c>
      <c r="D491" s="26">
        <f t="shared" si="103"/>
        <v>0.20895522388059701</v>
      </c>
      <c r="E491" s="3"/>
      <c r="F491" s="22" t="s">
        <v>1080</v>
      </c>
      <c r="G491"/>
      <c r="H491"/>
    </row>
    <row r="492" spans="1:8" x14ac:dyDescent="0.2">
      <c r="A492" s="19"/>
      <c r="B492" s="3"/>
      <c r="D492" s="26"/>
      <c r="E492" s="3"/>
      <c r="F492" s="22" t="s">
        <v>1069</v>
      </c>
      <c r="G492">
        <v>53</v>
      </c>
      <c r="H492"/>
    </row>
    <row r="493" spans="1:8" x14ac:dyDescent="0.2">
      <c r="A493" s="18">
        <v>67</v>
      </c>
      <c r="B493" s="15" t="s">
        <v>1247</v>
      </c>
      <c r="C493" s="14"/>
      <c r="D493" s="25"/>
      <c r="E493" s="14"/>
      <c r="F493" s="21" t="s">
        <v>1068</v>
      </c>
      <c r="G493" t="s">
        <v>1153</v>
      </c>
      <c r="H493"/>
    </row>
    <row r="494" spans="1:8" x14ac:dyDescent="0.2">
      <c r="A494" s="20" t="s">
        <v>1063</v>
      </c>
      <c r="B494" s="3" t="s">
        <v>248</v>
      </c>
      <c r="C494" s="3">
        <f>G494</f>
        <v>3</v>
      </c>
      <c r="D494" s="26">
        <f t="shared" ref="D494:D499" si="104">C494/$C$5</f>
        <v>4.4776119402985072E-2</v>
      </c>
      <c r="E494" s="3"/>
      <c r="F494" s="22" t="s">
        <v>248</v>
      </c>
      <c r="G494">
        <v>3</v>
      </c>
      <c r="H494"/>
    </row>
    <row r="495" spans="1:8" x14ac:dyDescent="0.2">
      <c r="A495" s="20" t="s">
        <v>1064</v>
      </c>
      <c r="B495" s="3" t="s">
        <v>302</v>
      </c>
      <c r="C495" s="3">
        <f t="shared" ref="C495:C498" si="105">G495</f>
        <v>12</v>
      </c>
      <c r="D495" s="26">
        <f t="shared" si="104"/>
        <v>0.17910447761194029</v>
      </c>
      <c r="E495" s="3"/>
      <c r="F495" s="22" t="s">
        <v>302</v>
      </c>
      <c r="G495">
        <v>12</v>
      </c>
      <c r="H495"/>
    </row>
    <row r="496" spans="1:8" x14ac:dyDescent="0.2">
      <c r="A496" s="20" t="s">
        <v>1065</v>
      </c>
      <c r="B496" s="3" t="s">
        <v>349</v>
      </c>
      <c r="C496" s="3">
        <f t="shared" si="105"/>
        <v>21</v>
      </c>
      <c r="D496" s="26">
        <f t="shared" si="104"/>
        <v>0.31343283582089554</v>
      </c>
      <c r="E496" s="3"/>
      <c r="F496" s="22" t="s">
        <v>349</v>
      </c>
      <c r="G496">
        <v>21</v>
      </c>
      <c r="H496"/>
    </row>
    <row r="497" spans="1:8" x14ac:dyDescent="0.2">
      <c r="A497" s="20" t="s">
        <v>1066</v>
      </c>
      <c r="B497" s="3" t="s">
        <v>178</v>
      </c>
      <c r="C497" s="3">
        <f t="shared" si="105"/>
        <v>9</v>
      </c>
      <c r="D497" s="26">
        <f t="shared" si="104"/>
        <v>0.13432835820895522</v>
      </c>
      <c r="E497" s="3"/>
      <c r="F497" s="22" t="s">
        <v>178</v>
      </c>
      <c r="G497">
        <v>9</v>
      </c>
      <c r="H497"/>
    </row>
    <row r="498" spans="1:8" x14ac:dyDescent="0.2">
      <c r="A498" s="20" t="s">
        <v>1067</v>
      </c>
      <c r="B498" s="3" t="s">
        <v>160</v>
      </c>
      <c r="C498" s="3">
        <f t="shared" si="105"/>
        <v>22</v>
      </c>
      <c r="D498" s="26">
        <f t="shared" si="104"/>
        <v>0.32835820895522388</v>
      </c>
      <c r="E498" s="3"/>
      <c r="F498" s="22" t="s">
        <v>160</v>
      </c>
      <c r="G498">
        <v>22</v>
      </c>
      <c r="H498"/>
    </row>
    <row r="499" spans="1:8" x14ac:dyDescent="0.2">
      <c r="A499" s="20" t="s">
        <v>1197</v>
      </c>
      <c r="B499" s="3" t="s">
        <v>1023</v>
      </c>
      <c r="C499" s="3">
        <f>67-(SUM(C494:C498))</f>
        <v>0</v>
      </c>
      <c r="D499" s="26">
        <f t="shared" si="104"/>
        <v>0</v>
      </c>
      <c r="E499" s="3"/>
      <c r="F499" s="22" t="s">
        <v>1069</v>
      </c>
      <c r="G499">
        <v>67</v>
      </c>
      <c r="H499"/>
    </row>
    <row r="500" spans="1:8" x14ac:dyDescent="0.2">
      <c r="A500" s="19"/>
      <c r="B500" s="3"/>
      <c r="C500" s="3"/>
      <c r="D500" s="26"/>
      <c r="E500" s="3"/>
      <c r="F500"/>
      <c r="G500"/>
      <c r="H500"/>
    </row>
    <row r="501" spans="1:8" x14ac:dyDescent="0.2">
      <c r="A501" s="18">
        <v>68</v>
      </c>
      <c r="B501" s="15" t="s">
        <v>1248</v>
      </c>
      <c r="C501" s="14"/>
      <c r="D501" s="25"/>
      <c r="E501" s="14"/>
      <c r="F501"/>
      <c r="G501"/>
      <c r="H501"/>
    </row>
    <row r="502" spans="1:8" x14ac:dyDescent="0.2">
      <c r="A502" s="20" t="s">
        <v>1063</v>
      </c>
      <c r="B502" s="3" t="s">
        <v>249</v>
      </c>
      <c r="C502" s="3">
        <v>67</v>
      </c>
      <c r="D502" s="26">
        <f t="shared" ref="D502:D506" si="106">C502/$C$5</f>
        <v>1</v>
      </c>
      <c r="E502" s="3"/>
      <c r="F502"/>
      <c r="G502"/>
      <c r="H502"/>
    </row>
    <row r="503" spans="1:8" x14ac:dyDescent="0.2">
      <c r="A503" s="20" t="s">
        <v>1064</v>
      </c>
      <c r="B503" s="3" t="s">
        <v>950</v>
      </c>
      <c r="C503" s="3">
        <v>22</v>
      </c>
      <c r="D503" s="26">
        <f t="shared" si="106"/>
        <v>0.32835820895522388</v>
      </c>
      <c r="E503" s="3"/>
      <c r="F503"/>
      <c r="G503"/>
      <c r="H503"/>
    </row>
    <row r="504" spans="1:8" x14ac:dyDescent="0.2">
      <c r="A504" s="20" t="s">
        <v>1065</v>
      </c>
      <c r="B504" s="3" t="s">
        <v>949</v>
      </c>
      <c r="C504" s="3">
        <v>15</v>
      </c>
      <c r="D504" s="26">
        <f t="shared" si="106"/>
        <v>0.22388059701492538</v>
      </c>
      <c r="E504" s="3"/>
      <c r="F504"/>
      <c r="G504"/>
      <c r="H504"/>
    </row>
    <row r="505" spans="1:8" x14ac:dyDescent="0.2">
      <c r="A505" s="20" t="s">
        <v>1066</v>
      </c>
      <c r="B505" s="3" t="s">
        <v>951</v>
      </c>
      <c r="C505" s="3">
        <v>44</v>
      </c>
      <c r="D505" s="26">
        <f t="shared" si="106"/>
        <v>0.65671641791044777</v>
      </c>
      <c r="E505" s="3"/>
      <c r="F505"/>
      <c r="G505"/>
      <c r="H505"/>
    </row>
    <row r="506" spans="1:8" x14ac:dyDescent="0.2">
      <c r="A506" s="20" t="s">
        <v>1067</v>
      </c>
      <c r="B506" s="3" t="s">
        <v>958</v>
      </c>
      <c r="C506" s="3">
        <v>16</v>
      </c>
      <c r="D506" s="26">
        <f t="shared" si="106"/>
        <v>0.23880597014925373</v>
      </c>
      <c r="E506" s="3"/>
      <c r="F506"/>
      <c r="G506"/>
      <c r="H506"/>
    </row>
    <row r="507" spans="1:8" x14ac:dyDescent="0.2">
      <c r="A507" s="19"/>
      <c r="B507" s="3"/>
      <c r="C507" s="3"/>
      <c r="D507" s="26"/>
      <c r="E507" s="3"/>
      <c r="F507"/>
      <c r="G507"/>
      <c r="H507"/>
    </row>
    <row r="508" spans="1:8" x14ac:dyDescent="0.2">
      <c r="A508" s="18">
        <v>69</v>
      </c>
      <c r="B508" s="15" t="s">
        <v>1249</v>
      </c>
      <c r="C508" s="14"/>
      <c r="D508" s="25"/>
      <c r="E508" s="14"/>
      <c r="F508" s="21" t="s">
        <v>1068</v>
      </c>
      <c r="G508" t="s">
        <v>1154</v>
      </c>
      <c r="H508"/>
    </row>
    <row r="509" spans="1:8" x14ac:dyDescent="0.2">
      <c r="A509" s="20" t="s">
        <v>1063</v>
      </c>
      <c r="B509" s="3" t="s">
        <v>139</v>
      </c>
      <c r="C509" s="3">
        <f>G509</f>
        <v>65</v>
      </c>
      <c r="D509" s="26">
        <f t="shared" ref="D509:D511" si="107">C509/$C$5</f>
        <v>0.97014925373134331</v>
      </c>
      <c r="E509" s="3"/>
      <c r="F509" s="22" t="s">
        <v>139</v>
      </c>
      <c r="G509">
        <v>65</v>
      </c>
      <c r="H509"/>
    </row>
    <row r="510" spans="1:8" x14ac:dyDescent="0.2">
      <c r="A510" s="20" t="s">
        <v>1064</v>
      </c>
      <c r="B510" s="3" t="s">
        <v>138</v>
      </c>
      <c r="C510" s="3">
        <v>0</v>
      </c>
      <c r="D510" s="26">
        <f t="shared" si="107"/>
        <v>0</v>
      </c>
      <c r="E510" s="3"/>
      <c r="F510" s="22" t="s">
        <v>1080</v>
      </c>
      <c r="G510"/>
      <c r="H510"/>
    </row>
    <row r="511" spans="1:8" x14ac:dyDescent="0.2">
      <c r="A511" s="20" t="s">
        <v>1065</v>
      </c>
      <c r="B511" s="3" t="s">
        <v>1023</v>
      </c>
      <c r="C511" s="3">
        <f>67-(SUM(C509:C510))</f>
        <v>2</v>
      </c>
      <c r="D511" s="26">
        <f t="shared" si="107"/>
        <v>2.9850746268656716E-2</v>
      </c>
      <c r="E511" s="3"/>
      <c r="F511" s="22" t="s">
        <v>1069</v>
      </c>
      <c r="G511">
        <v>65</v>
      </c>
      <c r="H511"/>
    </row>
    <row r="512" spans="1:8" x14ac:dyDescent="0.2">
      <c r="A512" s="19"/>
      <c r="B512" s="3"/>
      <c r="C512" s="3"/>
      <c r="D512" s="26"/>
      <c r="E512" s="3"/>
      <c r="F512"/>
      <c r="G512"/>
      <c r="H512"/>
    </row>
    <row r="513" spans="1:8" x14ac:dyDescent="0.2">
      <c r="A513" s="18">
        <v>70</v>
      </c>
      <c r="B513" s="15" t="s">
        <v>1250</v>
      </c>
      <c r="C513" s="14"/>
      <c r="D513" s="25"/>
      <c r="E513" s="14"/>
      <c r="F513" s="21" t="s">
        <v>1068</v>
      </c>
      <c r="G513" t="s">
        <v>1155</v>
      </c>
      <c r="H513"/>
    </row>
    <row r="514" spans="1:8" x14ac:dyDescent="0.2">
      <c r="A514" s="20" t="s">
        <v>1063</v>
      </c>
      <c r="B514" s="3" t="s">
        <v>139</v>
      </c>
      <c r="C514" s="3">
        <f>G514</f>
        <v>39</v>
      </c>
      <c r="D514" s="26">
        <f t="shared" ref="D514:D516" si="108">C514/$C$5</f>
        <v>0.58208955223880599</v>
      </c>
      <c r="E514" s="3"/>
      <c r="F514" s="22" t="s">
        <v>139</v>
      </c>
      <c r="G514">
        <v>39</v>
      </c>
      <c r="H514"/>
    </row>
    <row r="515" spans="1:8" x14ac:dyDescent="0.2">
      <c r="A515" s="20" t="s">
        <v>1064</v>
      </c>
      <c r="B515" s="3" t="s">
        <v>138</v>
      </c>
      <c r="C515" s="3">
        <v>0</v>
      </c>
      <c r="D515" s="26">
        <f t="shared" si="108"/>
        <v>0</v>
      </c>
      <c r="E515" s="3"/>
      <c r="F515" s="22" t="s">
        <v>1080</v>
      </c>
      <c r="G515"/>
      <c r="H515"/>
    </row>
    <row r="516" spans="1:8" x14ac:dyDescent="0.2">
      <c r="A516" s="20" t="s">
        <v>1065</v>
      </c>
      <c r="B516" s="3" t="s">
        <v>1023</v>
      </c>
      <c r="C516" s="3">
        <f>67-(SUM(C514:C515))</f>
        <v>28</v>
      </c>
      <c r="D516" s="26">
        <f t="shared" si="108"/>
        <v>0.41791044776119401</v>
      </c>
      <c r="E516" s="3"/>
      <c r="F516" s="22" t="s">
        <v>1069</v>
      </c>
      <c r="G516">
        <v>39</v>
      </c>
      <c r="H516"/>
    </row>
    <row r="517" spans="1:8" x14ac:dyDescent="0.2">
      <c r="A517" s="19"/>
      <c r="B517" s="3"/>
      <c r="C517" s="3"/>
      <c r="D517" s="26"/>
      <c r="E517" s="3"/>
      <c r="F517"/>
      <c r="G517"/>
      <c r="H517"/>
    </row>
    <row r="518" spans="1:8" x14ac:dyDescent="0.2">
      <c r="A518" s="18">
        <v>71</v>
      </c>
      <c r="B518" s="15" t="s">
        <v>1251</v>
      </c>
      <c r="C518" s="14"/>
      <c r="D518" s="25"/>
      <c r="E518" s="14"/>
      <c r="F518" s="21" t="s">
        <v>1068</v>
      </c>
      <c r="G518" t="s">
        <v>1156</v>
      </c>
      <c r="H518"/>
    </row>
    <row r="519" spans="1:8" x14ac:dyDescent="0.2">
      <c r="A519" s="20" t="s">
        <v>1063</v>
      </c>
      <c r="B519" s="3" t="s">
        <v>139</v>
      </c>
      <c r="C519" s="3">
        <f>G519</f>
        <v>64</v>
      </c>
      <c r="D519" s="26">
        <f t="shared" ref="D519:D521" si="109">C519/$C$5</f>
        <v>0.95522388059701491</v>
      </c>
      <c r="E519" s="3"/>
      <c r="F519" s="22" t="s">
        <v>139</v>
      </c>
      <c r="G519">
        <v>64</v>
      </c>
      <c r="H519"/>
    </row>
    <row r="520" spans="1:8" x14ac:dyDescent="0.2">
      <c r="A520" s="20" t="s">
        <v>1064</v>
      </c>
      <c r="B520" s="3" t="s">
        <v>138</v>
      </c>
      <c r="C520" s="3">
        <v>0</v>
      </c>
      <c r="D520" s="26">
        <f t="shared" si="109"/>
        <v>0</v>
      </c>
      <c r="E520" s="3"/>
      <c r="F520" s="22" t="s">
        <v>1080</v>
      </c>
      <c r="G520"/>
      <c r="H520"/>
    </row>
    <row r="521" spans="1:8" x14ac:dyDescent="0.2">
      <c r="A521" s="20" t="s">
        <v>1065</v>
      </c>
      <c r="B521" s="3" t="s">
        <v>1023</v>
      </c>
      <c r="C521" s="3">
        <f>67-(SUM(C519:C520))</f>
        <v>3</v>
      </c>
      <c r="D521" s="26">
        <f t="shared" si="109"/>
        <v>4.4776119402985072E-2</v>
      </c>
      <c r="E521" s="3"/>
      <c r="F521" s="22" t="s">
        <v>1069</v>
      </c>
      <c r="G521">
        <v>64</v>
      </c>
      <c r="H521"/>
    </row>
    <row r="522" spans="1:8" x14ac:dyDescent="0.2">
      <c r="A522" s="19"/>
      <c r="B522" s="3"/>
      <c r="C522" s="3"/>
      <c r="D522" s="26"/>
      <c r="E522" s="3"/>
      <c r="F522"/>
      <c r="G522"/>
      <c r="H522"/>
    </row>
    <row r="523" spans="1:8" x14ac:dyDescent="0.2">
      <c r="A523" s="18">
        <v>72</v>
      </c>
      <c r="B523" s="15" t="s">
        <v>1252</v>
      </c>
      <c r="C523" s="14"/>
      <c r="D523" s="25"/>
      <c r="E523" s="14"/>
      <c r="F523" s="21" t="s">
        <v>1068</v>
      </c>
      <c r="G523" t="s">
        <v>1157</v>
      </c>
      <c r="H523"/>
    </row>
    <row r="524" spans="1:8" x14ac:dyDescent="0.2">
      <c r="A524" s="20" t="s">
        <v>1063</v>
      </c>
      <c r="B524" s="3" t="s">
        <v>139</v>
      </c>
      <c r="C524" s="3">
        <f>G524</f>
        <v>48</v>
      </c>
      <c r="D524" s="26">
        <f t="shared" ref="D524:D526" si="110">C524/$C$5</f>
        <v>0.71641791044776115</v>
      </c>
      <c r="E524" s="3"/>
      <c r="F524" s="22" t="s">
        <v>139</v>
      </c>
      <c r="G524">
        <v>48</v>
      </c>
      <c r="H524"/>
    </row>
    <row r="525" spans="1:8" x14ac:dyDescent="0.2">
      <c r="A525" s="20" t="s">
        <v>1064</v>
      </c>
      <c r="B525" s="3" t="s">
        <v>138</v>
      </c>
      <c r="C525" s="3">
        <v>0</v>
      </c>
      <c r="D525" s="26">
        <f t="shared" si="110"/>
        <v>0</v>
      </c>
      <c r="E525" s="3"/>
      <c r="F525" s="22" t="s">
        <v>1080</v>
      </c>
      <c r="G525"/>
      <c r="H525"/>
    </row>
    <row r="526" spans="1:8" x14ac:dyDescent="0.2">
      <c r="A526" s="20" t="s">
        <v>1065</v>
      </c>
      <c r="B526" s="3" t="s">
        <v>1023</v>
      </c>
      <c r="C526" s="3">
        <f>67-(SUM(C524:C525))</f>
        <v>19</v>
      </c>
      <c r="D526" s="26">
        <f t="shared" si="110"/>
        <v>0.28358208955223879</v>
      </c>
      <c r="E526" s="3"/>
      <c r="F526" s="22" t="s">
        <v>1069</v>
      </c>
      <c r="G526">
        <v>48</v>
      </c>
      <c r="H526"/>
    </row>
    <row r="527" spans="1:8" x14ac:dyDescent="0.2">
      <c r="A527" s="19"/>
      <c r="B527" s="3"/>
      <c r="C527" s="3"/>
      <c r="D527" s="26"/>
      <c r="E527" s="3"/>
      <c r="F527"/>
      <c r="G527"/>
      <c r="H527"/>
    </row>
    <row r="528" spans="1:8" x14ac:dyDescent="0.2">
      <c r="A528" s="18">
        <v>73</v>
      </c>
      <c r="B528" s="15" t="s">
        <v>1253</v>
      </c>
      <c r="C528" s="14"/>
      <c r="D528" s="25"/>
      <c r="E528" s="14"/>
      <c r="F528" s="21" t="s">
        <v>1068</v>
      </c>
      <c r="G528" t="s">
        <v>1158</v>
      </c>
      <c r="H528"/>
    </row>
    <row r="529" spans="1:8" x14ac:dyDescent="0.2">
      <c r="A529" s="20" t="s">
        <v>1063</v>
      </c>
      <c r="B529" s="3" t="s">
        <v>139</v>
      </c>
      <c r="C529" s="3">
        <f>G529</f>
        <v>20</v>
      </c>
      <c r="D529" s="26">
        <f t="shared" ref="D529:D531" si="111">C529/$C$5</f>
        <v>0.29850746268656714</v>
      </c>
      <c r="E529" s="3"/>
      <c r="F529" s="22" t="s">
        <v>139</v>
      </c>
      <c r="G529">
        <v>20</v>
      </c>
      <c r="H529"/>
    </row>
    <row r="530" spans="1:8" x14ac:dyDescent="0.2">
      <c r="A530" s="20" t="s">
        <v>1064</v>
      </c>
      <c r="B530" s="3" t="s">
        <v>138</v>
      </c>
      <c r="C530" s="3">
        <v>0</v>
      </c>
      <c r="D530" s="26">
        <f t="shared" si="111"/>
        <v>0</v>
      </c>
      <c r="E530" s="3"/>
      <c r="F530" s="22" t="s">
        <v>1080</v>
      </c>
      <c r="G530"/>
      <c r="H530"/>
    </row>
    <row r="531" spans="1:8" x14ac:dyDescent="0.2">
      <c r="A531" s="20" t="s">
        <v>1065</v>
      </c>
      <c r="B531" s="3" t="s">
        <v>1023</v>
      </c>
      <c r="C531" s="3">
        <f>67-(SUM(C529:C530))</f>
        <v>47</v>
      </c>
      <c r="D531" s="26">
        <f t="shared" si="111"/>
        <v>0.70149253731343286</v>
      </c>
      <c r="E531" s="3"/>
      <c r="F531" s="22" t="s">
        <v>1069</v>
      </c>
      <c r="G531">
        <v>20</v>
      </c>
      <c r="H531"/>
    </row>
    <row r="532" spans="1:8" x14ac:dyDescent="0.2">
      <c r="A532" s="19"/>
      <c r="B532" s="3"/>
      <c r="C532" s="3"/>
      <c r="D532" s="26"/>
      <c r="E532" s="3"/>
      <c r="F532"/>
      <c r="G532"/>
      <c r="H532"/>
    </row>
    <row r="533" spans="1:8" x14ac:dyDescent="0.2">
      <c r="A533" s="18">
        <v>74</v>
      </c>
      <c r="B533" s="15" t="s">
        <v>1254</v>
      </c>
      <c r="C533" s="14"/>
      <c r="D533" s="25"/>
      <c r="E533" s="14"/>
      <c r="F533" s="21" t="s">
        <v>1068</v>
      </c>
      <c r="G533" t="s">
        <v>1159</v>
      </c>
      <c r="H533"/>
    </row>
    <row r="534" spans="1:8" x14ac:dyDescent="0.2">
      <c r="A534" s="20" t="s">
        <v>1063</v>
      </c>
      <c r="B534" s="3" t="s">
        <v>139</v>
      </c>
      <c r="C534" s="3">
        <f>G534</f>
        <v>23</v>
      </c>
      <c r="D534" s="26">
        <f t="shared" ref="D534:D536" si="112">C534/$C$5</f>
        <v>0.34328358208955223</v>
      </c>
      <c r="E534" s="3"/>
      <c r="F534" s="22" t="s">
        <v>139</v>
      </c>
      <c r="G534">
        <v>23</v>
      </c>
      <c r="H534"/>
    </row>
    <row r="535" spans="1:8" x14ac:dyDescent="0.2">
      <c r="A535" s="20" t="s">
        <v>1064</v>
      </c>
      <c r="B535" s="3" t="s">
        <v>138</v>
      </c>
      <c r="C535" s="3">
        <v>0</v>
      </c>
      <c r="D535" s="26">
        <f t="shared" si="112"/>
        <v>0</v>
      </c>
      <c r="E535" s="3"/>
      <c r="F535" s="22" t="s">
        <v>1080</v>
      </c>
      <c r="G535"/>
      <c r="H535"/>
    </row>
    <row r="536" spans="1:8" x14ac:dyDescent="0.2">
      <c r="A536" s="20" t="s">
        <v>1065</v>
      </c>
      <c r="B536" s="3" t="s">
        <v>1023</v>
      </c>
      <c r="C536" s="3">
        <f>67-(SUM(C534:C535))</f>
        <v>44</v>
      </c>
      <c r="D536" s="26">
        <f t="shared" si="112"/>
        <v>0.65671641791044777</v>
      </c>
      <c r="E536" s="3"/>
      <c r="F536" s="22" t="s">
        <v>1069</v>
      </c>
      <c r="G536">
        <v>23</v>
      </c>
      <c r="H536"/>
    </row>
    <row r="537" spans="1:8" x14ac:dyDescent="0.2">
      <c r="A537" s="19"/>
      <c r="B537" s="3"/>
      <c r="C537" s="3"/>
      <c r="D537" s="26"/>
      <c r="E537" s="3"/>
      <c r="F537"/>
      <c r="G537"/>
      <c r="H537"/>
    </row>
    <row r="538" spans="1:8" x14ac:dyDescent="0.2">
      <c r="A538" s="18">
        <v>75</v>
      </c>
      <c r="B538" s="15" t="s">
        <v>1255</v>
      </c>
      <c r="C538" s="14"/>
      <c r="D538" s="25"/>
      <c r="E538" s="14"/>
      <c r="F538" s="21" t="s">
        <v>1068</v>
      </c>
      <c r="G538" t="s">
        <v>1160</v>
      </c>
      <c r="H538"/>
    </row>
    <row r="539" spans="1:8" x14ac:dyDescent="0.2">
      <c r="A539" s="20" t="s">
        <v>1063</v>
      </c>
      <c r="B539" s="3" t="s">
        <v>139</v>
      </c>
      <c r="C539" s="3">
        <f>G539</f>
        <v>34</v>
      </c>
      <c r="D539" s="26">
        <f t="shared" ref="D539:D541" si="113">C539/$C$5</f>
        <v>0.5074626865671642</v>
      </c>
      <c r="E539" s="3"/>
      <c r="F539" s="22" t="s">
        <v>139</v>
      </c>
      <c r="G539">
        <v>34</v>
      </c>
      <c r="H539"/>
    </row>
    <row r="540" spans="1:8" x14ac:dyDescent="0.2">
      <c r="A540" s="20" t="s">
        <v>1064</v>
      </c>
      <c r="B540" s="3" t="s">
        <v>138</v>
      </c>
      <c r="C540" s="3">
        <v>0</v>
      </c>
      <c r="D540" s="26">
        <f t="shared" si="113"/>
        <v>0</v>
      </c>
      <c r="E540" s="3"/>
      <c r="F540" s="22" t="s">
        <v>1080</v>
      </c>
      <c r="G540"/>
      <c r="H540"/>
    </row>
    <row r="541" spans="1:8" x14ac:dyDescent="0.2">
      <c r="A541" s="20" t="s">
        <v>1065</v>
      </c>
      <c r="B541" s="3" t="s">
        <v>1023</v>
      </c>
      <c r="C541" s="3">
        <f>67-(SUM(C539:C540))</f>
        <v>33</v>
      </c>
      <c r="D541" s="26">
        <f t="shared" si="113"/>
        <v>0.4925373134328358</v>
      </c>
      <c r="E541" s="3"/>
      <c r="F541" s="22" t="s">
        <v>1069</v>
      </c>
      <c r="G541">
        <v>34</v>
      </c>
      <c r="H541"/>
    </row>
    <row r="542" spans="1:8" x14ac:dyDescent="0.2">
      <c r="A542" s="19"/>
      <c r="B542" s="3"/>
      <c r="C542" s="3"/>
      <c r="D542" s="26"/>
      <c r="E542" s="3"/>
      <c r="F542"/>
      <c r="G542"/>
      <c r="H542"/>
    </row>
    <row r="543" spans="1:8" x14ac:dyDescent="0.2">
      <c r="A543" s="18">
        <v>76</v>
      </c>
      <c r="B543" s="15" t="s">
        <v>1256</v>
      </c>
      <c r="C543" s="14"/>
      <c r="D543" s="25"/>
      <c r="E543" s="14"/>
      <c r="F543" s="21" t="s">
        <v>1068</v>
      </c>
      <c r="G543" t="s">
        <v>1161</v>
      </c>
      <c r="H543"/>
    </row>
    <row r="544" spans="1:8" x14ac:dyDescent="0.2">
      <c r="A544" s="20" t="s">
        <v>1063</v>
      </c>
      <c r="B544" s="3" t="s">
        <v>139</v>
      </c>
      <c r="C544" s="3">
        <f>G545</f>
        <v>43</v>
      </c>
      <c r="D544" s="26">
        <f t="shared" ref="D544:D546" si="114">C544/$C$5</f>
        <v>0.64179104477611937</v>
      </c>
      <c r="E544" s="3"/>
      <c r="F544" s="22" t="s">
        <v>138</v>
      </c>
      <c r="G544">
        <v>24</v>
      </c>
      <c r="H544"/>
    </row>
    <row r="545" spans="1:8" x14ac:dyDescent="0.2">
      <c r="A545" s="20" t="s">
        <v>1064</v>
      </c>
      <c r="B545" s="3" t="s">
        <v>138</v>
      </c>
      <c r="C545" s="3">
        <f>G544</f>
        <v>24</v>
      </c>
      <c r="D545" s="26">
        <f t="shared" si="114"/>
        <v>0.35820895522388058</v>
      </c>
      <c r="E545" s="3"/>
      <c r="F545" s="22" t="s">
        <v>139</v>
      </c>
      <c r="G545">
        <v>43</v>
      </c>
      <c r="H545"/>
    </row>
    <row r="546" spans="1:8" x14ac:dyDescent="0.2">
      <c r="A546" s="20" t="s">
        <v>1065</v>
      </c>
      <c r="B546" s="3" t="s">
        <v>1023</v>
      </c>
      <c r="C546" s="3">
        <f>67-(SUM(C544:C545))</f>
        <v>0</v>
      </c>
      <c r="D546" s="26">
        <f t="shared" si="114"/>
        <v>0</v>
      </c>
      <c r="E546" s="3"/>
      <c r="F546" s="22" t="s">
        <v>1069</v>
      </c>
      <c r="G546">
        <v>67</v>
      </c>
      <c r="H546"/>
    </row>
    <row r="547" spans="1:8" x14ac:dyDescent="0.2">
      <c r="A547" s="19"/>
      <c r="B547" s="3"/>
      <c r="C547" s="3"/>
      <c r="D547" s="26"/>
      <c r="E547" s="3"/>
      <c r="F547"/>
      <c r="G547"/>
      <c r="H547"/>
    </row>
    <row r="548" spans="1:8" x14ac:dyDescent="0.2">
      <c r="A548" s="18">
        <v>77</v>
      </c>
      <c r="B548" s="15" t="s">
        <v>1257</v>
      </c>
      <c r="C548" s="14"/>
      <c r="D548" s="25"/>
      <c r="E548" s="14"/>
      <c r="F548" s="21" t="s">
        <v>1068</v>
      </c>
      <c r="G548" t="s">
        <v>1162</v>
      </c>
      <c r="H548"/>
    </row>
    <row r="549" spans="1:8" x14ac:dyDescent="0.2">
      <c r="A549" s="20" t="s">
        <v>1063</v>
      </c>
      <c r="B549" s="3" t="s">
        <v>139</v>
      </c>
      <c r="C549" s="3">
        <f>G550</f>
        <v>50</v>
      </c>
      <c r="D549" s="26">
        <f t="shared" ref="D549:D551" si="115">C549/$C$5</f>
        <v>0.74626865671641796</v>
      </c>
      <c r="E549" s="3"/>
      <c r="F549" s="22" t="s">
        <v>138</v>
      </c>
      <c r="G549">
        <v>17</v>
      </c>
      <c r="H549"/>
    </row>
    <row r="550" spans="1:8" x14ac:dyDescent="0.2">
      <c r="A550" s="20" t="s">
        <v>1064</v>
      </c>
      <c r="B550" s="3" t="s">
        <v>138</v>
      </c>
      <c r="C550" s="3">
        <f>G549</f>
        <v>17</v>
      </c>
      <c r="D550" s="26">
        <f t="shared" si="115"/>
        <v>0.2537313432835821</v>
      </c>
      <c r="E550" s="3"/>
      <c r="F550" s="22" t="s">
        <v>139</v>
      </c>
      <c r="G550">
        <v>50</v>
      </c>
      <c r="H550"/>
    </row>
    <row r="551" spans="1:8" x14ac:dyDescent="0.2">
      <c r="A551" s="20" t="s">
        <v>1065</v>
      </c>
      <c r="B551" s="3" t="s">
        <v>1023</v>
      </c>
      <c r="C551" s="3">
        <f>67-(SUM(C549:C550))</f>
        <v>0</v>
      </c>
      <c r="D551" s="26">
        <f t="shared" si="115"/>
        <v>0</v>
      </c>
      <c r="E551" s="3"/>
      <c r="F551" s="22" t="s">
        <v>1069</v>
      </c>
      <c r="G551">
        <v>67</v>
      </c>
      <c r="H551"/>
    </row>
    <row r="552" spans="1:8" x14ac:dyDescent="0.2">
      <c r="A552" s="19"/>
      <c r="B552" s="3"/>
      <c r="C552" s="3"/>
      <c r="D552" s="26"/>
      <c r="E552" s="3"/>
      <c r="F552"/>
      <c r="G552"/>
      <c r="H552"/>
    </row>
    <row r="553" spans="1:8" x14ac:dyDescent="0.2">
      <c r="A553" s="18">
        <v>78</v>
      </c>
      <c r="B553" s="15" t="s">
        <v>1258</v>
      </c>
      <c r="C553" s="14"/>
      <c r="D553" s="25"/>
      <c r="E553" s="14"/>
      <c r="F553" s="21" t="s">
        <v>1068</v>
      </c>
      <c r="G553" t="s">
        <v>1163</v>
      </c>
      <c r="H553"/>
    </row>
    <row r="554" spans="1:8" x14ac:dyDescent="0.2">
      <c r="A554" s="20" t="s">
        <v>1063</v>
      </c>
      <c r="B554" s="3" t="s">
        <v>139</v>
      </c>
      <c r="C554" s="3">
        <f>G555</f>
        <v>33</v>
      </c>
      <c r="D554" s="26">
        <f t="shared" ref="D554:D556" si="116">C554/$C$5</f>
        <v>0.4925373134328358</v>
      </c>
      <c r="E554" s="3"/>
      <c r="F554" s="22" t="s">
        <v>138</v>
      </c>
      <c r="G554">
        <v>34</v>
      </c>
      <c r="H554"/>
    </row>
    <row r="555" spans="1:8" x14ac:dyDescent="0.2">
      <c r="A555" s="20" t="s">
        <v>1064</v>
      </c>
      <c r="B555" s="3" t="s">
        <v>138</v>
      </c>
      <c r="C555" s="3">
        <f>G554</f>
        <v>34</v>
      </c>
      <c r="D555" s="26">
        <f t="shared" si="116"/>
        <v>0.5074626865671642</v>
      </c>
      <c r="E555" s="3"/>
      <c r="F555" s="22" t="s">
        <v>139</v>
      </c>
      <c r="G555">
        <v>33</v>
      </c>
      <c r="H555"/>
    </row>
    <row r="556" spans="1:8" x14ac:dyDescent="0.2">
      <c r="A556" s="20" t="s">
        <v>1065</v>
      </c>
      <c r="B556" s="3" t="s">
        <v>1023</v>
      </c>
      <c r="C556" s="3">
        <f>67-(SUM(C554:C555))</f>
        <v>0</v>
      </c>
      <c r="D556" s="26">
        <f t="shared" si="116"/>
        <v>0</v>
      </c>
      <c r="E556" s="3"/>
      <c r="F556" s="22" t="s">
        <v>1069</v>
      </c>
      <c r="G556">
        <v>67</v>
      </c>
      <c r="H556"/>
    </row>
    <row r="557" spans="1:8" x14ac:dyDescent="0.2">
      <c r="A557" s="19"/>
      <c r="B557" s="3"/>
      <c r="C557" s="3"/>
      <c r="D557" s="26"/>
      <c r="E557" s="3"/>
      <c r="F557"/>
      <c r="G557"/>
      <c r="H557"/>
    </row>
    <row r="558" spans="1:8" x14ac:dyDescent="0.2">
      <c r="A558" s="18">
        <v>79</v>
      </c>
      <c r="B558" s="15" t="s">
        <v>1259</v>
      </c>
      <c r="C558" s="14"/>
      <c r="D558" s="25"/>
      <c r="E558" s="14"/>
      <c r="F558" s="21" t="s">
        <v>1068</v>
      </c>
      <c r="G558" t="s">
        <v>1164</v>
      </c>
      <c r="H558"/>
    </row>
    <row r="559" spans="1:8" x14ac:dyDescent="0.2">
      <c r="A559" s="20" t="s">
        <v>1063</v>
      </c>
      <c r="B559" s="3" t="s">
        <v>139</v>
      </c>
      <c r="C559" s="3">
        <f>G560</f>
        <v>33</v>
      </c>
      <c r="D559" s="26">
        <f t="shared" ref="D559:D561" si="117">C559/$C$5</f>
        <v>0.4925373134328358</v>
      </c>
      <c r="E559" s="3"/>
      <c r="F559" s="22" t="s">
        <v>138</v>
      </c>
      <c r="G559">
        <v>33</v>
      </c>
      <c r="H559"/>
    </row>
    <row r="560" spans="1:8" x14ac:dyDescent="0.2">
      <c r="A560" s="20" t="s">
        <v>1064</v>
      </c>
      <c r="B560" s="3" t="s">
        <v>138</v>
      </c>
      <c r="C560" s="3">
        <f>G559</f>
        <v>33</v>
      </c>
      <c r="D560" s="26">
        <f t="shared" si="117"/>
        <v>0.4925373134328358</v>
      </c>
      <c r="E560" s="3"/>
      <c r="F560" s="22" t="s">
        <v>139</v>
      </c>
      <c r="G560">
        <v>33</v>
      </c>
      <c r="H560"/>
    </row>
    <row r="561" spans="1:8" x14ac:dyDescent="0.2">
      <c r="A561" s="20" t="s">
        <v>1065</v>
      </c>
      <c r="B561" s="3" t="s">
        <v>1023</v>
      </c>
      <c r="C561" s="3">
        <f>67-(SUM(C559:C560))</f>
        <v>1</v>
      </c>
      <c r="D561" s="26">
        <f t="shared" si="117"/>
        <v>1.4925373134328358E-2</v>
      </c>
      <c r="E561" s="3"/>
      <c r="F561" s="22" t="s">
        <v>1080</v>
      </c>
      <c r="G561"/>
      <c r="H561"/>
    </row>
    <row r="562" spans="1:8" x14ac:dyDescent="0.2">
      <c r="A562" s="19"/>
      <c r="B562" s="3"/>
      <c r="C562" s="3"/>
      <c r="D562" s="26"/>
      <c r="E562" s="3"/>
      <c r="F562" s="22" t="s">
        <v>1069</v>
      </c>
      <c r="G562">
        <v>66</v>
      </c>
      <c r="H562"/>
    </row>
    <row r="563" spans="1:8" x14ac:dyDescent="0.2">
      <c r="A563" s="18">
        <v>80</v>
      </c>
      <c r="B563" s="15" t="s">
        <v>1260</v>
      </c>
      <c r="C563" s="14"/>
      <c r="D563" s="25"/>
      <c r="E563" s="14"/>
      <c r="F563" s="21" t="s">
        <v>1068</v>
      </c>
      <c r="G563" t="s">
        <v>1165</v>
      </c>
      <c r="H563"/>
    </row>
    <row r="564" spans="1:8" x14ac:dyDescent="0.2">
      <c r="A564" s="20" t="s">
        <v>1063</v>
      </c>
      <c r="B564" s="3" t="s">
        <v>139</v>
      </c>
      <c r="C564" s="3">
        <f>G565</f>
        <v>31</v>
      </c>
      <c r="D564" s="26">
        <f t="shared" ref="D564:D566" si="118">C564/$C$5</f>
        <v>0.46268656716417911</v>
      </c>
      <c r="E564" s="3"/>
      <c r="F564" s="22" t="s">
        <v>138</v>
      </c>
      <c r="G564">
        <v>36</v>
      </c>
      <c r="H564"/>
    </row>
    <row r="565" spans="1:8" x14ac:dyDescent="0.2">
      <c r="A565" s="20" t="s">
        <v>1064</v>
      </c>
      <c r="B565" s="3" t="s">
        <v>138</v>
      </c>
      <c r="C565" s="3">
        <f>G564</f>
        <v>36</v>
      </c>
      <c r="D565" s="26">
        <f t="shared" si="118"/>
        <v>0.53731343283582089</v>
      </c>
      <c r="E565" s="3"/>
      <c r="F565" s="22" t="s">
        <v>139</v>
      </c>
      <c r="G565">
        <v>31</v>
      </c>
      <c r="H565"/>
    </row>
    <row r="566" spans="1:8" x14ac:dyDescent="0.2">
      <c r="A566" s="20" t="s">
        <v>1065</v>
      </c>
      <c r="B566" s="3" t="s">
        <v>1023</v>
      </c>
      <c r="C566" s="3">
        <f>67-(SUM(C564:C565))</f>
        <v>0</v>
      </c>
      <c r="D566" s="26">
        <f t="shared" si="118"/>
        <v>0</v>
      </c>
      <c r="E566" s="3"/>
      <c r="F566" s="22" t="s">
        <v>1069</v>
      </c>
      <c r="G566">
        <v>67</v>
      </c>
      <c r="H566"/>
    </row>
    <row r="567" spans="1:8" x14ac:dyDescent="0.2">
      <c r="A567" s="19"/>
      <c r="B567" s="3"/>
      <c r="C567" s="3"/>
      <c r="D567" s="26"/>
      <c r="E567" s="3"/>
      <c r="F567"/>
      <c r="G567"/>
      <c r="H567"/>
    </row>
    <row r="568" spans="1:8" x14ac:dyDescent="0.2">
      <c r="A568" s="18">
        <v>81</v>
      </c>
      <c r="B568" s="15" t="s">
        <v>1261</v>
      </c>
      <c r="C568" s="14"/>
      <c r="D568" s="25"/>
      <c r="E568" s="14"/>
      <c r="F568" s="21" t="s">
        <v>1068</v>
      </c>
      <c r="G568" t="s">
        <v>1166</v>
      </c>
      <c r="H568"/>
    </row>
    <row r="569" spans="1:8" x14ac:dyDescent="0.2">
      <c r="A569" s="20" t="s">
        <v>1063</v>
      </c>
      <c r="B569" s="3" t="s">
        <v>139</v>
      </c>
      <c r="C569" s="3">
        <f>G570</f>
        <v>32</v>
      </c>
      <c r="D569" s="26">
        <f t="shared" ref="D569:D571" si="119">C569/$C$5</f>
        <v>0.47761194029850745</v>
      </c>
      <c r="E569" s="3"/>
      <c r="F569" s="22" t="s">
        <v>138</v>
      </c>
      <c r="G569">
        <v>34</v>
      </c>
      <c r="H569"/>
    </row>
    <row r="570" spans="1:8" x14ac:dyDescent="0.2">
      <c r="A570" s="20" t="s">
        <v>1064</v>
      </c>
      <c r="B570" s="3" t="s">
        <v>138</v>
      </c>
      <c r="C570" s="3">
        <f>G569</f>
        <v>34</v>
      </c>
      <c r="D570" s="26">
        <f t="shared" si="119"/>
        <v>0.5074626865671642</v>
      </c>
      <c r="E570" s="3"/>
      <c r="F570" s="22" t="s">
        <v>139</v>
      </c>
      <c r="G570">
        <v>32</v>
      </c>
      <c r="H570"/>
    </row>
    <row r="571" spans="1:8" x14ac:dyDescent="0.2">
      <c r="A571" s="20" t="s">
        <v>1065</v>
      </c>
      <c r="B571" s="3" t="s">
        <v>1023</v>
      </c>
      <c r="C571" s="3">
        <f>67-(SUM(C569:C570))</f>
        <v>1</v>
      </c>
      <c r="D571" s="26">
        <f t="shared" si="119"/>
        <v>1.4925373134328358E-2</v>
      </c>
      <c r="E571" s="3"/>
      <c r="F571" s="22" t="s">
        <v>1080</v>
      </c>
      <c r="G571"/>
      <c r="H571"/>
    </row>
    <row r="572" spans="1:8" x14ac:dyDescent="0.2">
      <c r="A572" s="19"/>
      <c r="B572" s="3"/>
      <c r="C572" s="3"/>
      <c r="D572" s="26"/>
      <c r="E572" s="3"/>
      <c r="F572" s="22" t="s">
        <v>1069</v>
      </c>
      <c r="G572">
        <v>66</v>
      </c>
      <c r="H572"/>
    </row>
    <row r="573" spans="1:8" x14ac:dyDescent="0.2">
      <c r="A573" s="18">
        <v>82</v>
      </c>
      <c r="B573" s="15" t="s">
        <v>1262</v>
      </c>
      <c r="C573" s="14"/>
      <c r="D573" s="25"/>
      <c r="E573" s="14"/>
      <c r="F573" s="21" t="s">
        <v>1068</v>
      </c>
      <c r="G573" t="s">
        <v>1167</v>
      </c>
      <c r="H573"/>
    </row>
    <row r="574" spans="1:8" x14ac:dyDescent="0.2">
      <c r="A574" s="20" t="s">
        <v>1063</v>
      </c>
      <c r="B574" s="3" t="s">
        <v>139</v>
      </c>
      <c r="C574" s="3">
        <f>G575</f>
        <v>30</v>
      </c>
      <c r="D574" s="26">
        <f t="shared" ref="D574:D576" si="120">C574/$C$5</f>
        <v>0.44776119402985076</v>
      </c>
      <c r="E574" s="3"/>
      <c r="F574" s="22" t="s">
        <v>138</v>
      </c>
      <c r="G574">
        <v>37</v>
      </c>
      <c r="H574"/>
    </row>
    <row r="575" spans="1:8" x14ac:dyDescent="0.2">
      <c r="A575" s="20" t="s">
        <v>1064</v>
      </c>
      <c r="B575" s="3" t="s">
        <v>138</v>
      </c>
      <c r="C575" s="3">
        <f>G574</f>
        <v>37</v>
      </c>
      <c r="D575" s="26">
        <f t="shared" si="120"/>
        <v>0.55223880597014929</v>
      </c>
      <c r="E575" s="3"/>
      <c r="F575" s="22" t="s">
        <v>139</v>
      </c>
      <c r="G575">
        <v>30</v>
      </c>
      <c r="H575"/>
    </row>
    <row r="576" spans="1:8" x14ac:dyDescent="0.2">
      <c r="A576" s="20" t="s">
        <v>1065</v>
      </c>
      <c r="B576" s="3" t="s">
        <v>1023</v>
      </c>
      <c r="C576" s="3">
        <f>67-(SUM(C574:C575))</f>
        <v>0</v>
      </c>
      <c r="D576" s="26">
        <f t="shared" si="120"/>
        <v>0</v>
      </c>
      <c r="E576" s="3"/>
      <c r="F576" s="22" t="s">
        <v>1069</v>
      </c>
      <c r="G576">
        <v>67</v>
      </c>
      <c r="H576"/>
    </row>
    <row r="577" spans="1:8" x14ac:dyDescent="0.2">
      <c r="A577" s="19"/>
      <c r="B577" s="3"/>
      <c r="C577" s="3"/>
      <c r="D577" s="26"/>
      <c r="E577" s="3"/>
      <c r="F577"/>
      <c r="G577"/>
      <c r="H577"/>
    </row>
    <row r="578" spans="1:8" x14ac:dyDescent="0.2">
      <c r="A578" s="18">
        <v>83</v>
      </c>
      <c r="B578" s="15" t="s">
        <v>1263</v>
      </c>
      <c r="C578" s="14"/>
      <c r="D578" s="25"/>
      <c r="E578" s="14"/>
      <c r="F578" s="21" t="s">
        <v>1068</v>
      </c>
      <c r="G578" t="s">
        <v>1168</v>
      </c>
      <c r="H578"/>
    </row>
    <row r="579" spans="1:8" x14ac:dyDescent="0.2">
      <c r="A579" s="20" t="s">
        <v>1063</v>
      </c>
      <c r="B579" s="3" t="s">
        <v>139</v>
      </c>
      <c r="C579" s="3">
        <f>G580</f>
        <v>29</v>
      </c>
      <c r="D579" s="26">
        <f t="shared" ref="D579:D581" si="121">C579/$C$5</f>
        <v>0.43283582089552236</v>
      </c>
      <c r="E579" s="3"/>
      <c r="F579" s="22" t="s">
        <v>138</v>
      </c>
      <c r="G579">
        <v>27</v>
      </c>
      <c r="H579"/>
    </row>
    <row r="580" spans="1:8" x14ac:dyDescent="0.2">
      <c r="A580" s="20" t="s">
        <v>1064</v>
      </c>
      <c r="B580" s="3" t="s">
        <v>138</v>
      </c>
      <c r="C580" s="3">
        <f>G579</f>
        <v>27</v>
      </c>
      <c r="D580" s="26">
        <f t="shared" si="121"/>
        <v>0.40298507462686567</v>
      </c>
      <c r="E580" s="3"/>
      <c r="F580" s="22" t="s">
        <v>139</v>
      </c>
      <c r="G580">
        <v>29</v>
      </c>
      <c r="H580"/>
    </row>
    <row r="581" spans="1:8" x14ac:dyDescent="0.2">
      <c r="A581" s="20" t="s">
        <v>1065</v>
      </c>
      <c r="B581" s="3" t="s">
        <v>1023</v>
      </c>
      <c r="C581" s="3">
        <f>67-(SUM(C579:C580))</f>
        <v>11</v>
      </c>
      <c r="D581" s="26">
        <f t="shared" si="121"/>
        <v>0.16417910447761194</v>
      </c>
      <c r="E581" s="3"/>
      <c r="F581" s="22" t="s">
        <v>1080</v>
      </c>
      <c r="G581"/>
      <c r="H581"/>
    </row>
    <row r="582" spans="1:8" x14ac:dyDescent="0.2">
      <c r="A582" s="19"/>
      <c r="B582" s="3"/>
      <c r="C582" s="3"/>
      <c r="D582" s="26"/>
      <c r="E582" s="3"/>
      <c r="F582" s="22" t="s">
        <v>1069</v>
      </c>
      <c r="G582">
        <v>56</v>
      </c>
      <c r="H582"/>
    </row>
    <row r="583" spans="1:8" x14ac:dyDescent="0.2">
      <c r="A583" s="18">
        <v>84</v>
      </c>
      <c r="B583" s="15" t="s">
        <v>1264</v>
      </c>
      <c r="C583" s="14"/>
      <c r="D583" s="25"/>
      <c r="E583" s="14"/>
      <c r="F583" s="21" t="s">
        <v>1068</v>
      </c>
      <c r="G583" t="s">
        <v>1169</v>
      </c>
      <c r="H583"/>
    </row>
    <row r="584" spans="1:8" x14ac:dyDescent="0.2">
      <c r="A584" s="20" t="s">
        <v>1063</v>
      </c>
      <c r="B584" s="3" t="s">
        <v>139</v>
      </c>
      <c r="C584" s="3">
        <f>G585</f>
        <v>28</v>
      </c>
      <c r="D584" s="26">
        <f t="shared" ref="D584:D586" si="122">C584/$C$5</f>
        <v>0.41791044776119401</v>
      </c>
      <c r="E584" s="3"/>
      <c r="F584" s="22" t="s">
        <v>138</v>
      </c>
      <c r="G584">
        <v>39</v>
      </c>
      <c r="H584"/>
    </row>
    <row r="585" spans="1:8" x14ac:dyDescent="0.2">
      <c r="A585" s="20" t="s">
        <v>1064</v>
      </c>
      <c r="B585" s="3" t="s">
        <v>138</v>
      </c>
      <c r="C585" s="3">
        <f>G584</f>
        <v>39</v>
      </c>
      <c r="D585" s="26">
        <f t="shared" si="122"/>
        <v>0.58208955223880599</v>
      </c>
      <c r="E585" s="3"/>
      <c r="F585" s="22" t="s">
        <v>139</v>
      </c>
      <c r="G585">
        <v>28</v>
      </c>
      <c r="H585"/>
    </row>
    <row r="586" spans="1:8" x14ac:dyDescent="0.2">
      <c r="A586" s="20" t="s">
        <v>1065</v>
      </c>
      <c r="B586" s="3" t="s">
        <v>1023</v>
      </c>
      <c r="C586" s="3">
        <f>67-(SUM(C584:C585))</f>
        <v>0</v>
      </c>
      <c r="D586" s="26">
        <f t="shared" si="122"/>
        <v>0</v>
      </c>
      <c r="E586" s="3"/>
      <c r="F586" s="22" t="s">
        <v>1069</v>
      </c>
      <c r="G586">
        <v>67</v>
      </c>
      <c r="H586"/>
    </row>
    <row r="587" spans="1:8" x14ac:dyDescent="0.2">
      <c r="A587" s="19"/>
      <c r="B587" s="3"/>
      <c r="C587" s="3"/>
      <c r="D587" s="26"/>
      <c r="E587" s="3"/>
      <c r="F587"/>
      <c r="G587"/>
      <c r="H587"/>
    </row>
    <row r="588" spans="1:8" x14ac:dyDescent="0.2">
      <c r="A588" s="18">
        <v>85</v>
      </c>
      <c r="B588" s="15" t="s">
        <v>1265</v>
      </c>
      <c r="C588" s="14"/>
      <c r="D588" s="25"/>
      <c r="E588" s="30" t="s">
        <v>1295</v>
      </c>
      <c r="F588" s="21" t="s">
        <v>1068</v>
      </c>
      <c r="G588" t="s">
        <v>1170</v>
      </c>
      <c r="H588"/>
    </row>
    <row r="589" spans="1:8" x14ac:dyDescent="0.2">
      <c r="A589" s="20" t="s">
        <v>1063</v>
      </c>
      <c r="B589" s="3" t="s">
        <v>139</v>
      </c>
      <c r="C589" s="3">
        <f>G590</f>
        <v>27</v>
      </c>
      <c r="D589" s="26">
        <f t="shared" ref="D589:D591" si="123">C589/$C$5</f>
        <v>0.40298507462686567</v>
      </c>
      <c r="E589" s="26">
        <f>C589/$C$584</f>
        <v>0.9642857142857143</v>
      </c>
      <c r="F589" s="22" t="s">
        <v>138</v>
      </c>
      <c r="G589">
        <v>35</v>
      </c>
      <c r="H589"/>
    </row>
    <row r="590" spans="1:8" x14ac:dyDescent="0.2">
      <c r="A590" s="20" t="s">
        <v>1064</v>
      </c>
      <c r="B590" s="3" t="s">
        <v>138</v>
      </c>
      <c r="C590" s="3">
        <f>G589</f>
        <v>35</v>
      </c>
      <c r="D590" s="26">
        <f t="shared" si="123"/>
        <v>0.52238805970149249</v>
      </c>
      <c r="E590" s="32">
        <f>C590/C584</f>
        <v>1.25</v>
      </c>
      <c r="F590" s="22" t="s">
        <v>139</v>
      </c>
      <c r="G590">
        <v>27</v>
      </c>
      <c r="H590"/>
    </row>
    <row r="591" spans="1:8" x14ac:dyDescent="0.2">
      <c r="A591" s="20" t="s">
        <v>1065</v>
      </c>
      <c r="B591" s="3" t="s">
        <v>1023</v>
      </c>
      <c r="C591" s="3">
        <f>67-(SUM(C589:C590))</f>
        <v>5</v>
      </c>
      <c r="D591" s="26">
        <f t="shared" si="123"/>
        <v>7.4626865671641784E-2</v>
      </c>
      <c r="E591" s="3"/>
      <c r="F591" s="22" t="s">
        <v>1080</v>
      </c>
      <c r="G591"/>
      <c r="H591"/>
    </row>
    <row r="592" spans="1:8" x14ac:dyDescent="0.2">
      <c r="A592" s="19"/>
      <c r="B592" s="3"/>
      <c r="C592" s="3"/>
      <c r="D592" s="26"/>
      <c r="E592" s="3"/>
      <c r="F592" s="22" t="s">
        <v>1069</v>
      </c>
      <c r="G592">
        <v>62</v>
      </c>
      <c r="H592"/>
    </row>
    <row r="593" spans="1:8" x14ac:dyDescent="0.2">
      <c r="A593" s="18">
        <v>86</v>
      </c>
      <c r="B593" s="15" t="s">
        <v>1266</v>
      </c>
      <c r="C593" s="14"/>
      <c r="D593" s="25"/>
      <c r="E593" s="14"/>
      <c r="F593" s="21" t="s">
        <v>1068</v>
      </c>
      <c r="G593" t="s">
        <v>1171</v>
      </c>
      <c r="H593"/>
    </row>
    <row r="594" spans="1:8" x14ac:dyDescent="0.2">
      <c r="A594" s="20" t="s">
        <v>1063</v>
      </c>
      <c r="B594" s="3" t="s">
        <v>139</v>
      </c>
      <c r="C594" s="3">
        <f>G595</f>
        <v>42</v>
      </c>
      <c r="D594" s="26">
        <f t="shared" ref="D594:D596" si="124">C594/$C$5</f>
        <v>0.62686567164179108</v>
      </c>
      <c r="E594" s="3"/>
      <c r="F594" s="22" t="s">
        <v>138</v>
      </c>
      <c r="G594">
        <v>25</v>
      </c>
      <c r="H594"/>
    </row>
    <row r="595" spans="1:8" x14ac:dyDescent="0.2">
      <c r="A595" s="20" t="s">
        <v>1064</v>
      </c>
      <c r="B595" s="3" t="s">
        <v>138</v>
      </c>
      <c r="C595" s="3">
        <f>G594</f>
        <v>25</v>
      </c>
      <c r="D595" s="26">
        <f t="shared" si="124"/>
        <v>0.37313432835820898</v>
      </c>
      <c r="E595" s="3"/>
      <c r="F595" s="22" t="s">
        <v>139</v>
      </c>
      <c r="G595">
        <v>42</v>
      </c>
      <c r="H595"/>
    </row>
    <row r="596" spans="1:8" x14ac:dyDescent="0.2">
      <c r="A596" s="20" t="s">
        <v>1065</v>
      </c>
      <c r="B596" s="3" t="s">
        <v>1023</v>
      </c>
      <c r="C596" s="3">
        <f>67-(SUM(C594:C595))</f>
        <v>0</v>
      </c>
      <c r="D596" s="26">
        <f t="shared" si="124"/>
        <v>0</v>
      </c>
      <c r="E596" s="3"/>
      <c r="F596" s="22" t="s">
        <v>1069</v>
      </c>
      <c r="G596">
        <v>67</v>
      </c>
      <c r="H596"/>
    </row>
    <row r="597" spans="1:8" x14ac:dyDescent="0.2">
      <c r="A597" s="19"/>
      <c r="B597" s="3"/>
      <c r="C597" s="3"/>
      <c r="D597" s="26"/>
      <c r="E597" s="3"/>
      <c r="F597"/>
      <c r="G597"/>
      <c r="H597"/>
    </row>
    <row r="598" spans="1:8" x14ac:dyDescent="0.2">
      <c r="A598" s="18">
        <v>87</v>
      </c>
      <c r="B598" s="15" t="s">
        <v>1267</v>
      </c>
      <c r="C598" s="14"/>
      <c r="D598" s="25"/>
      <c r="E598" s="14"/>
      <c r="F598" s="21" t="s">
        <v>1068</v>
      </c>
      <c r="G598" t="s">
        <v>1172</v>
      </c>
      <c r="H598"/>
    </row>
    <row r="599" spans="1:8" x14ac:dyDescent="0.2">
      <c r="A599" s="20" t="s">
        <v>1063</v>
      </c>
      <c r="B599" s="3" t="s">
        <v>139</v>
      </c>
      <c r="C599" s="3">
        <f>G600</f>
        <v>60</v>
      </c>
      <c r="D599" s="26">
        <f t="shared" ref="D599:D601" si="125">C599/$C$5</f>
        <v>0.89552238805970152</v>
      </c>
      <c r="E599" s="3"/>
      <c r="F599" s="22" t="s">
        <v>138</v>
      </c>
      <c r="G599">
        <v>6</v>
      </c>
      <c r="H599"/>
    </row>
    <row r="600" spans="1:8" x14ac:dyDescent="0.2">
      <c r="A600" s="20" t="s">
        <v>1064</v>
      </c>
      <c r="B600" s="3" t="s">
        <v>138</v>
      </c>
      <c r="C600" s="3">
        <f>G599</f>
        <v>6</v>
      </c>
      <c r="D600" s="26">
        <f t="shared" si="125"/>
        <v>8.9552238805970144E-2</v>
      </c>
      <c r="E600" s="3"/>
      <c r="F600" s="22" t="s">
        <v>139</v>
      </c>
      <c r="G600">
        <v>60</v>
      </c>
      <c r="H600"/>
    </row>
    <row r="601" spans="1:8" x14ac:dyDescent="0.2">
      <c r="A601" s="20" t="s">
        <v>1065</v>
      </c>
      <c r="B601" s="3" t="s">
        <v>1023</v>
      </c>
      <c r="C601" s="3">
        <f>67-(SUM(C599:C600))</f>
        <v>1</v>
      </c>
      <c r="D601" s="26">
        <f t="shared" si="125"/>
        <v>1.4925373134328358E-2</v>
      </c>
      <c r="E601" s="3"/>
      <c r="F601" s="22" t="s">
        <v>1080</v>
      </c>
      <c r="G601"/>
      <c r="H601"/>
    </row>
    <row r="602" spans="1:8" x14ac:dyDescent="0.2">
      <c r="A602" s="19"/>
      <c r="B602" s="3"/>
      <c r="C602" s="3"/>
      <c r="D602" s="26"/>
      <c r="E602" s="3"/>
      <c r="F602" s="22" t="s">
        <v>1069</v>
      </c>
      <c r="G602">
        <v>66</v>
      </c>
      <c r="H602"/>
    </row>
    <row r="603" spans="1:8" x14ac:dyDescent="0.2">
      <c r="A603" s="18">
        <v>88</v>
      </c>
      <c r="B603" s="15" t="s">
        <v>1268</v>
      </c>
      <c r="C603" s="14"/>
      <c r="D603" s="25"/>
      <c r="E603" s="14"/>
      <c r="F603" s="21" t="s">
        <v>1068</v>
      </c>
      <c r="G603" t="s">
        <v>1173</v>
      </c>
      <c r="H603"/>
    </row>
    <row r="604" spans="1:8" x14ac:dyDescent="0.2">
      <c r="A604" s="20" t="s">
        <v>1063</v>
      </c>
      <c r="B604" s="3" t="s">
        <v>139</v>
      </c>
      <c r="C604" s="3">
        <f>G605</f>
        <v>26</v>
      </c>
      <c r="D604" s="26">
        <f t="shared" ref="D604:D606" si="126">C604/$C$5</f>
        <v>0.38805970149253732</v>
      </c>
      <c r="E604" s="3"/>
      <c r="F604" s="22" t="s">
        <v>138</v>
      </c>
      <c r="G604">
        <v>40</v>
      </c>
      <c r="H604"/>
    </row>
    <row r="605" spans="1:8" x14ac:dyDescent="0.2">
      <c r="A605" s="20" t="s">
        <v>1064</v>
      </c>
      <c r="B605" s="3" t="s">
        <v>138</v>
      </c>
      <c r="C605" s="3">
        <f>G604</f>
        <v>40</v>
      </c>
      <c r="D605" s="26">
        <f t="shared" si="126"/>
        <v>0.59701492537313428</v>
      </c>
      <c r="E605" s="3"/>
      <c r="F605" s="22" t="s">
        <v>139</v>
      </c>
      <c r="G605">
        <v>26</v>
      </c>
      <c r="H605"/>
    </row>
    <row r="606" spans="1:8" x14ac:dyDescent="0.2">
      <c r="A606" s="20" t="s">
        <v>1065</v>
      </c>
      <c r="B606" s="3" t="s">
        <v>1023</v>
      </c>
      <c r="C606" s="3">
        <f>67-(SUM(C604:C605))</f>
        <v>1</v>
      </c>
      <c r="D606" s="26">
        <f t="shared" si="126"/>
        <v>1.4925373134328358E-2</v>
      </c>
      <c r="E606" s="3"/>
      <c r="F606" s="22" t="s">
        <v>1080</v>
      </c>
      <c r="G606"/>
      <c r="H606"/>
    </row>
    <row r="607" spans="1:8" x14ac:dyDescent="0.2">
      <c r="A607" s="19"/>
      <c r="B607" s="3"/>
      <c r="C607" s="3"/>
      <c r="D607" s="26"/>
      <c r="E607" s="3"/>
      <c r="F607" s="22" t="s">
        <v>1069</v>
      </c>
      <c r="G607">
        <v>66</v>
      </c>
      <c r="H607"/>
    </row>
    <row r="608" spans="1:8" x14ac:dyDescent="0.2">
      <c r="A608" s="18">
        <v>89</v>
      </c>
      <c r="B608" s="15" t="s">
        <v>1269</v>
      </c>
      <c r="C608" s="14"/>
      <c r="D608" s="25"/>
      <c r="E608" s="14"/>
      <c r="F608" s="21" t="s">
        <v>1068</v>
      </c>
      <c r="G608" t="s">
        <v>1174</v>
      </c>
      <c r="H608"/>
    </row>
    <row r="609" spans="1:8" x14ac:dyDescent="0.2">
      <c r="A609" s="20" t="s">
        <v>1063</v>
      </c>
      <c r="B609" s="3" t="s">
        <v>139</v>
      </c>
      <c r="C609" s="3">
        <f>G610</f>
        <v>19</v>
      </c>
      <c r="D609" s="26">
        <f t="shared" ref="D609:D611" si="127">C609/$C$5</f>
        <v>0.28358208955223879</v>
      </c>
      <c r="E609" s="3"/>
      <c r="F609" s="22" t="s">
        <v>138</v>
      </c>
      <c r="G609">
        <v>47</v>
      </c>
      <c r="H609"/>
    </row>
    <row r="610" spans="1:8" x14ac:dyDescent="0.2">
      <c r="A610" s="20" t="s">
        <v>1064</v>
      </c>
      <c r="B610" s="3" t="s">
        <v>138</v>
      </c>
      <c r="C610" s="3">
        <f>G609</f>
        <v>47</v>
      </c>
      <c r="D610" s="26">
        <f t="shared" si="127"/>
        <v>0.70149253731343286</v>
      </c>
      <c r="E610" s="3"/>
      <c r="F610" s="22" t="s">
        <v>139</v>
      </c>
      <c r="G610">
        <v>19</v>
      </c>
      <c r="H610"/>
    </row>
    <row r="611" spans="1:8" x14ac:dyDescent="0.2">
      <c r="A611" s="20" t="s">
        <v>1065</v>
      </c>
      <c r="B611" s="3" t="s">
        <v>1023</v>
      </c>
      <c r="C611" s="3">
        <f>67-(SUM(C609:C610))</f>
        <v>1</v>
      </c>
      <c r="D611" s="26">
        <f t="shared" si="127"/>
        <v>1.4925373134328358E-2</v>
      </c>
      <c r="E611" s="3"/>
      <c r="F611" s="22" t="s">
        <v>1080</v>
      </c>
      <c r="G611"/>
      <c r="H611"/>
    </row>
    <row r="612" spans="1:8" x14ac:dyDescent="0.2">
      <c r="A612" s="19"/>
      <c r="B612" s="3"/>
      <c r="C612" s="3"/>
      <c r="D612" s="26"/>
      <c r="E612" s="3"/>
      <c r="F612" s="22" t="s">
        <v>1069</v>
      </c>
      <c r="G612">
        <v>66</v>
      </c>
      <c r="H612"/>
    </row>
    <row r="613" spans="1:8" x14ac:dyDescent="0.2">
      <c r="A613" s="18">
        <v>90</v>
      </c>
      <c r="B613" s="15" t="s">
        <v>1270</v>
      </c>
      <c r="C613" s="14"/>
      <c r="D613" s="25"/>
      <c r="E613" s="14"/>
      <c r="F613" s="21" t="s">
        <v>1068</v>
      </c>
      <c r="G613" t="s">
        <v>1175</v>
      </c>
      <c r="H613"/>
    </row>
    <row r="614" spans="1:8" x14ac:dyDescent="0.2">
      <c r="A614" s="20" t="s">
        <v>1063</v>
      </c>
      <c r="B614" s="3" t="s">
        <v>139</v>
      </c>
      <c r="C614" s="3">
        <f>G615</f>
        <v>13</v>
      </c>
      <c r="D614" s="26">
        <f t="shared" ref="D614:D616" si="128">C614/$C$5</f>
        <v>0.19402985074626866</v>
      </c>
      <c r="E614" s="3"/>
      <c r="F614" s="22" t="s">
        <v>138</v>
      </c>
      <c r="G614">
        <v>54</v>
      </c>
      <c r="H614"/>
    </row>
    <row r="615" spans="1:8" x14ac:dyDescent="0.2">
      <c r="A615" s="20" t="s">
        <v>1064</v>
      </c>
      <c r="B615" s="3" t="s">
        <v>138</v>
      </c>
      <c r="C615" s="3">
        <f>G614</f>
        <v>54</v>
      </c>
      <c r="D615" s="26">
        <f t="shared" si="128"/>
        <v>0.80597014925373134</v>
      </c>
      <c r="E615" s="3"/>
      <c r="F615" s="22" t="s">
        <v>139</v>
      </c>
      <c r="G615">
        <v>13</v>
      </c>
      <c r="H615"/>
    </row>
    <row r="616" spans="1:8" x14ac:dyDescent="0.2">
      <c r="A616" s="20" t="s">
        <v>1065</v>
      </c>
      <c r="B616" s="3" t="s">
        <v>1023</v>
      </c>
      <c r="C616" s="3">
        <f>67-(SUM(C614:C615))</f>
        <v>0</v>
      </c>
      <c r="D616" s="26">
        <f t="shared" si="128"/>
        <v>0</v>
      </c>
      <c r="E616" s="3"/>
      <c r="F616" s="22" t="s">
        <v>1069</v>
      </c>
      <c r="G616">
        <v>67</v>
      </c>
      <c r="H616"/>
    </row>
    <row r="617" spans="1:8" x14ac:dyDescent="0.2">
      <c r="A617" s="19"/>
      <c r="B617" s="3"/>
      <c r="C617" s="3"/>
      <c r="D617" s="26"/>
      <c r="E617" s="3"/>
      <c r="F617"/>
      <c r="G617"/>
      <c r="H617"/>
    </row>
    <row r="618" spans="1:8" x14ac:dyDescent="0.2">
      <c r="A618" s="18">
        <v>91</v>
      </c>
      <c r="B618" s="15" t="s">
        <v>1271</v>
      </c>
      <c r="C618" s="14"/>
      <c r="D618" s="25"/>
      <c r="E618" s="14"/>
      <c r="F618" s="21" t="s">
        <v>1068</v>
      </c>
      <c r="G618" t="s">
        <v>1176</v>
      </c>
      <c r="H618"/>
    </row>
    <row r="619" spans="1:8" x14ac:dyDescent="0.2">
      <c r="A619" s="20" t="s">
        <v>1063</v>
      </c>
      <c r="B619" s="3" t="s">
        <v>139</v>
      </c>
      <c r="C619" s="3">
        <f>G620</f>
        <v>15</v>
      </c>
      <c r="D619" s="26">
        <f t="shared" ref="D619:D621" si="129">C619/$C$5</f>
        <v>0.22388059701492538</v>
      </c>
      <c r="E619" s="3"/>
      <c r="F619" s="22" t="s">
        <v>138</v>
      </c>
      <c r="G619">
        <v>51</v>
      </c>
      <c r="H619"/>
    </row>
    <row r="620" spans="1:8" x14ac:dyDescent="0.2">
      <c r="A620" s="20" t="s">
        <v>1064</v>
      </c>
      <c r="B620" s="3" t="s">
        <v>138</v>
      </c>
      <c r="C620" s="3">
        <f>G619</f>
        <v>51</v>
      </c>
      <c r="D620" s="26">
        <f t="shared" si="129"/>
        <v>0.76119402985074625</v>
      </c>
      <c r="E620" s="3"/>
      <c r="F620" s="22" t="s">
        <v>139</v>
      </c>
      <c r="G620">
        <v>15</v>
      </c>
      <c r="H620"/>
    </row>
    <row r="621" spans="1:8" x14ac:dyDescent="0.2">
      <c r="A621" s="20" t="s">
        <v>1065</v>
      </c>
      <c r="B621" s="3" t="s">
        <v>1023</v>
      </c>
      <c r="C621" s="3">
        <f>67-(SUM(C619:C620))</f>
        <v>1</v>
      </c>
      <c r="D621" s="26">
        <f t="shared" si="129"/>
        <v>1.4925373134328358E-2</v>
      </c>
      <c r="E621" s="3"/>
      <c r="F621" s="22" t="s">
        <v>1080</v>
      </c>
      <c r="G621"/>
      <c r="H621"/>
    </row>
    <row r="622" spans="1:8" x14ac:dyDescent="0.2">
      <c r="A622" s="19"/>
      <c r="B622" s="3"/>
      <c r="C622" s="3"/>
      <c r="D622" s="26"/>
      <c r="E622" s="3"/>
      <c r="F622" s="22" t="s">
        <v>1069</v>
      </c>
      <c r="G622">
        <v>66</v>
      </c>
      <c r="H622"/>
    </row>
    <row r="623" spans="1:8" x14ac:dyDescent="0.2">
      <c r="A623" s="18">
        <v>92</v>
      </c>
      <c r="B623" s="15" t="s">
        <v>1272</v>
      </c>
      <c r="C623" s="14"/>
      <c r="D623" s="25"/>
      <c r="E623" s="14"/>
      <c r="F623" s="21" t="s">
        <v>1068</v>
      </c>
      <c r="G623" t="s">
        <v>1177</v>
      </c>
      <c r="H623"/>
    </row>
    <row r="624" spans="1:8" x14ac:dyDescent="0.2">
      <c r="A624" s="20" t="s">
        <v>1063</v>
      </c>
      <c r="B624" s="3" t="s">
        <v>139</v>
      </c>
      <c r="C624" s="3">
        <f>G625</f>
        <v>16</v>
      </c>
      <c r="D624" s="26">
        <f t="shared" ref="D624:D626" si="130">C624/$C$5</f>
        <v>0.23880597014925373</v>
      </c>
      <c r="E624" s="3"/>
      <c r="F624" s="22" t="s">
        <v>138</v>
      </c>
      <c r="G624">
        <v>51</v>
      </c>
      <c r="H624"/>
    </row>
    <row r="625" spans="1:8" x14ac:dyDescent="0.2">
      <c r="A625" s="20" t="s">
        <v>1064</v>
      </c>
      <c r="B625" s="3" t="s">
        <v>138</v>
      </c>
      <c r="C625" s="3">
        <f>G624</f>
        <v>51</v>
      </c>
      <c r="D625" s="26">
        <f t="shared" si="130"/>
        <v>0.76119402985074625</v>
      </c>
      <c r="E625" s="3"/>
      <c r="F625" s="22" t="s">
        <v>139</v>
      </c>
      <c r="G625">
        <v>16</v>
      </c>
      <c r="H625"/>
    </row>
    <row r="626" spans="1:8" x14ac:dyDescent="0.2">
      <c r="A626" s="20" t="s">
        <v>1065</v>
      </c>
      <c r="B626" s="3" t="s">
        <v>1023</v>
      </c>
      <c r="C626" s="3">
        <f>67-(SUM(C624:C625))</f>
        <v>0</v>
      </c>
      <c r="D626" s="26">
        <f t="shared" si="130"/>
        <v>0</v>
      </c>
      <c r="E626" s="3"/>
      <c r="F626" s="22" t="s">
        <v>1069</v>
      </c>
      <c r="G626">
        <v>67</v>
      </c>
      <c r="H626"/>
    </row>
    <row r="627" spans="1:8" x14ac:dyDescent="0.2">
      <c r="A627" s="19"/>
      <c r="B627" s="3"/>
      <c r="C627" s="3"/>
      <c r="D627" s="26"/>
      <c r="E627" s="3"/>
      <c r="F627"/>
      <c r="G627"/>
      <c r="H627"/>
    </row>
    <row r="628" spans="1:8" x14ac:dyDescent="0.2">
      <c r="A628" s="18">
        <v>93</v>
      </c>
      <c r="B628" s="15" t="s">
        <v>1288</v>
      </c>
      <c r="C628" s="14"/>
      <c r="D628" s="25"/>
      <c r="E628" s="14"/>
      <c r="F628" s="21" t="s">
        <v>1068</v>
      </c>
      <c r="G628" t="s">
        <v>1178</v>
      </c>
      <c r="H628"/>
    </row>
    <row r="629" spans="1:8" x14ac:dyDescent="0.2">
      <c r="A629" s="20" t="s">
        <v>1063</v>
      </c>
      <c r="B629" s="3" t="s">
        <v>139</v>
      </c>
      <c r="C629" s="3">
        <f>G630</f>
        <v>18</v>
      </c>
      <c r="D629" s="26">
        <f t="shared" ref="D629:D631" si="131">C629/$C$5</f>
        <v>0.26865671641791045</v>
      </c>
      <c r="E629" s="3"/>
      <c r="F629" s="22" t="s">
        <v>138</v>
      </c>
      <c r="G629">
        <v>46</v>
      </c>
      <c r="H629"/>
    </row>
    <row r="630" spans="1:8" x14ac:dyDescent="0.2">
      <c r="A630" s="20" t="s">
        <v>1064</v>
      </c>
      <c r="B630" s="3" t="s">
        <v>138</v>
      </c>
      <c r="C630" s="3">
        <f>G629</f>
        <v>46</v>
      </c>
      <c r="D630" s="26">
        <f t="shared" si="131"/>
        <v>0.68656716417910446</v>
      </c>
      <c r="E630" s="3"/>
      <c r="F630" s="22" t="s">
        <v>139</v>
      </c>
      <c r="G630">
        <v>18</v>
      </c>
      <c r="H630"/>
    </row>
    <row r="631" spans="1:8" x14ac:dyDescent="0.2">
      <c r="A631" s="20" t="s">
        <v>1065</v>
      </c>
      <c r="B631" s="3" t="s">
        <v>1023</v>
      </c>
      <c r="C631" s="3">
        <f>67-(SUM(C629:C630))</f>
        <v>3</v>
      </c>
      <c r="D631" s="26">
        <f t="shared" si="131"/>
        <v>4.4776119402985072E-2</v>
      </c>
      <c r="E631" s="3"/>
      <c r="F631" s="22" t="s">
        <v>1080</v>
      </c>
      <c r="G631"/>
      <c r="H631"/>
    </row>
    <row r="632" spans="1:8" x14ac:dyDescent="0.2">
      <c r="A632" s="19"/>
      <c r="B632" s="3"/>
      <c r="C632" s="3"/>
      <c r="D632" s="26"/>
      <c r="E632" s="3"/>
      <c r="F632" s="22" t="s">
        <v>1069</v>
      </c>
      <c r="G632">
        <v>64</v>
      </c>
      <c r="H632"/>
    </row>
    <row r="633" spans="1:8" x14ac:dyDescent="0.2">
      <c r="A633" s="18">
        <v>94</v>
      </c>
      <c r="B633" s="15" t="s">
        <v>1289</v>
      </c>
      <c r="C633" s="14"/>
      <c r="D633" s="25"/>
      <c r="E633" s="14"/>
      <c r="F633" s="21" t="s">
        <v>1068</v>
      </c>
      <c r="G633" t="s">
        <v>1179</v>
      </c>
      <c r="H633"/>
    </row>
    <row r="634" spans="1:8" x14ac:dyDescent="0.2">
      <c r="A634" s="20" t="s">
        <v>1063</v>
      </c>
      <c r="B634" s="3" t="s">
        <v>139</v>
      </c>
      <c r="C634" s="3">
        <f>G635</f>
        <v>11</v>
      </c>
      <c r="D634" s="26">
        <f t="shared" ref="D634:D636" si="132">C634/$C$5</f>
        <v>0.16417910447761194</v>
      </c>
      <c r="E634" s="3"/>
      <c r="F634" s="22" t="s">
        <v>138</v>
      </c>
      <c r="G634">
        <v>55</v>
      </c>
      <c r="H634"/>
    </row>
    <row r="635" spans="1:8" x14ac:dyDescent="0.2">
      <c r="A635" s="20" t="s">
        <v>1064</v>
      </c>
      <c r="B635" s="3" t="s">
        <v>138</v>
      </c>
      <c r="C635" s="3">
        <f>G634</f>
        <v>55</v>
      </c>
      <c r="D635" s="26">
        <f t="shared" si="132"/>
        <v>0.82089552238805974</v>
      </c>
      <c r="E635" s="3"/>
      <c r="F635" s="22" t="s">
        <v>139</v>
      </c>
      <c r="G635">
        <v>11</v>
      </c>
      <c r="H635"/>
    </row>
    <row r="636" spans="1:8" x14ac:dyDescent="0.2">
      <c r="A636" s="20" t="s">
        <v>1065</v>
      </c>
      <c r="B636" s="3" t="s">
        <v>1023</v>
      </c>
      <c r="C636" s="3">
        <f>67-(SUM(C634:C635))</f>
        <v>1</v>
      </c>
      <c r="D636" s="26">
        <f t="shared" si="132"/>
        <v>1.4925373134328358E-2</v>
      </c>
      <c r="E636" s="3"/>
      <c r="F636" s="22" t="s">
        <v>1080</v>
      </c>
      <c r="G636"/>
      <c r="H636"/>
    </row>
    <row r="637" spans="1:8" x14ac:dyDescent="0.2">
      <c r="A637" s="19"/>
      <c r="B637" s="3"/>
      <c r="C637" s="3"/>
      <c r="D637" s="26"/>
      <c r="E637" s="3"/>
      <c r="F637" s="22" t="s">
        <v>1069</v>
      </c>
      <c r="G637">
        <v>66</v>
      </c>
      <c r="H637"/>
    </row>
    <row r="638" spans="1:8" x14ac:dyDescent="0.2">
      <c r="A638" s="18">
        <v>95</v>
      </c>
      <c r="B638" s="15" t="s">
        <v>1290</v>
      </c>
      <c r="C638" s="14"/>
      <c r="D638" s="25"/>
      <c r="E638" s="14"/>
      <c r="F638" s="21" t="s">
        <v>1068</v>
      </c>
      <c r="G638" t="s">
        <v>1180</v>
      </c>
      <c r="H638"/>
    </row>
    <row r="639" spans="1:8" x14ac:dyDescent="0.2">
      <c r="A639" s="20" t="s">
        <v>1063</v>
      </c>
      <c r="B639" s="3" t="s">
        <v>139</v>
      </c>
      <c r="C639" s="3">
        <f>G640</f>
        <v>11</v>
      </c>
      <c r="D639" s="26">
        <f t="shared" ref="D639:D641" si="133">C639/$C$5</f>
        <v>0.16417910447761194</v>
      </c>
      <c r="E639" s="3"/>
      <c r="F639" s="22" t="s">
        <v>138</v>
      </c>
      <c r="G639">
        <v>51</v>
      </c>
      <c r="H639"/>
    </row>
    <row r="640" spans="1:8" x14ac:dyDescent="0.2">
      <c r="A640" s="20" t="s">
        <v>1064</v>
      </c>
      <c r="B640" s="3" t="s">
        <v>138</v>
      </c>
      <c r="C640" s="3">
        <f>G639</f>
        <v>51</v>
      </c>
      <c r="D640" s="26">
        <f t="shared" si="133"/>
        <v>0.76119402985074625</v>
      </c>
      <c r="E640" s="3"/>
      <c r="F640" s="22" t="s">
        <v>139</v>
      </c>
      <c r="G640">
        <v>11</v>
      </c>
      <c r="H640"/>
    </row>
    <row r="641" spans="1:8" x14ac:dyDescent="0.2">
      <c r="A641" s="20" t="s">
        <v>1065</v>
      </c>
      <c r="B641" s="3" t="s">
        <v>1023</v>
      </c>
      <c r="C641" s="3">
        <f>67-(SUM(C639:C640))</f>
        <v>5</v>
      </c>
      <c r="D641" s="26">
        <f t="shared" si="133"/>
        <v>7.4626865671641784E-2</v>
      </c>
      <c r="E641" s="3"/>
      <c r="F641" s="22" t="s">
        <v>1080</v>
      </c>
      <c r="G641"/>
      <c r="H641"/>
    </row>
    <row r="642" spans="1:8" x14ac:dyDescent="0.2">
      <c r="A642" s="19"/>
      <c r="B642" s="3"/>
      <c r="C642" s="3"/>
      <c r="D642" s="26"/>
      <c r="E642" s="3"/>
      <c r="F642" s="22" t="s">
        <v>1069</v>
      </c>
      <c r="G642">
        <v>62</v>
      </c>
      <c r="H642"/>
    </row>
    <row r="643" spans="1:8" x14ac:dyDescent="0.2">
      <c r="A643" s="18">
        <v>96</v>
      </c>
      <c r="B643" s="15" t="s">
        <v>1291</v>
      </c>
      <c r="C643" s="14"/>
      <c r="D643" s="25"/>
      <c r="E643" s="14"/>
      <c r="F643" s="21" t="s">
        <v>1068</v>
      </c>
      <c r="G643" t="s">
        <v>1181</v>
      </c>
      <c r="H643"/>
    </row>
    <row r="644" spans="1:8" x14ac:dyDescent="0.2">
      <c r="A644" s="20" t="s">
        <v>1063</v>
      </c>
      <c r="B644" s="3" t="s">
        <v>139</v>
      </c>
      <c r="C644" s="3">
        <f>G645</f>
        <v>65</v>
      </c>
      <c r="D644" s="26">
        <f t="shared" ref="D644:D646" si="134">C644/$C$5</f>
        <v>0.97014925373134331</v>
      </c>
      <c r="E644" s="3"/>
      <c r="F644" s="22" t="s">
        <v>138</v>
      </c>
      <c r="G644">
        <v>2</v>
      </c>
      <c r="H644"/>
    </row>
    <row r="645" spans="1:8" x14ac:dyDescent="0.2">
      <c r="A645" s="20" t="s">
        <v>1064</v>
      </c>
      <c r="B645" s="3" t="s">
        <v>138</v>
      </c>
      <c r="C645" s="3">
        <f>G644</f>
        <v>2</v>
      </c>
      <c r="D645" s="26">
        <f t="shared" si="134"/>
        <v>2.9850746268656716E-2</v>
      </c>
      <c r="E645" s="3"/>
      <c r="F645" s="22" t="s">
        <v>139</v>
      </c>
      <c r="G645">
        <v>65</v>
      </c>
      <c r="H645"/>
    </row>
    <row r="646" spans="1:8" x14ac:dyDescent="0.2">
      <c r="A646" s="20" t="s">
        <v>1065</v>
      </c>
      <c r="B646" s="3" t="s">
        <v>1023</v>
      </c>
      <c r="C646" s="3">
        <f>67-(SUM(C644:C645))</f>
        <v>0</v>
      </c>
      <c r="D646" s="26">
        <f t="shared" si="134"/>
        <v>0</v>
      </c>
      <c r="E646" s="3"/>
      <c r="F646" s="22" t="s">
        <v>1069</v>
      </c>
      <c r="G646">
        <v>67</v>
      </c>
      <c r="H646"/>
    </row>
    <row r="647" spans="1:8" x14ac:dyDescent="0.2">
      <c r="A647" s="19"/>
      <c r="B647" s="3"/>
      <c r="C647" s="3"/>
      <c r="D647" s="26"/>
      <c r="E647" s="3"/>
      <c r="F647"/>
      <c r="G647"/>
      <c r="H647"/>
    </row>
    <row r="648" spans="1:8" x14ac:dyDescent="0.2">
      <c r="A648" s="18">
        <v>97</v>
      </c>
      <c r="B648" s="15" t="s">
        <v>1287</v>
      </c>
      <c r="C648" s="14"/>
      <c r="D648" s="25"/>
      <c r="E648" s="30" t="s">
        <v>1295</v>
      </c>
      <c r="F648" s="21" t="s">
        <v>1068</v>
      </c>
      <c r="G648" t="s">
        <v>1182</v>
      </c>
      <c r="H648"/>
    </row>
    <row r="649" spans="1:8" x14ac:dyDescent="0.2">
      <c r="A649" s="20" t="s">
        <v>1063</v>
      </c>
      <c r="B649" s="3" t="s">
        <v>139</v>
      </c>
      <c r="C649" s="3">
        <f>G650</f>
        <v>53</v>
      </c>
      <c r="D649" s="26">
        <f>C649/$C$5</f>
        <v>0.79104477611940294</v>
      </c>
      <c r="E649" s="26">
        <f>C649/$C$644</f>
        <v>0.81538461538461537</v>
      </c>
      <c r="F649" s="22" t="s">
        <v>138</v>
      </c>
      <c r="G649">
        <v>14</v>
      </c>
      <c r="H649"/>
    </row>
    <row r="650" spans="1:8" x14ac:dyDescent="0.2">
      <c r="A650" s="20" t="s">
        <v>1064</v>
      </c>
      <c r="B650" s="3" t="s">
        <v>138</v>
      </c>
      <c r="C650" s="3">
        <f>G649</f>
        <v>14</v>
      </c>
      <c r="D650" s="26">
        <f t="shared" ref="D650:D651" si="135">C650/$C$5</f>
        <v>0.20895522388059701</v>
      </c>
      <c r="E650" s="26">
        <f>C650/$C$644</f>
        <v>0.2153846153846154</v>
      </c>
      <c r="F650" s="22" t="s">
        <v>139</v>
      </c>
      <c r="G650">
        <v>53</v>
      </c>
      <c r="H650"/>
    </row>
    <row r="651" spans="1:8" x14ac:dyDescent="0.2">
      <c r="A651" s="20" t="s">
        <v>1065</v>
      </c>
      <c r="B651" s="3" t="s">
        <v>1023</v>
      </c>
      <c r="C651" s="3">
        <f>67-(SUM(C649:C650))</f>
        <v>0</v>
      </c>
      <c r="D651" s="26">
        <f t="shared" si="135"/>
        <v>0</v>
      </c>
      <c r="E651" s="26">
        <f>C651/$C$644</f>
        <v>0</v>
      </c>
      <c r="F651" s="22" t="s">
        <v>1069</v>
      </c>
      <c r="G651">
        <v>67</v>
      </c>
      <c r="H651"/>
    </row>
    <row r="652" spans="1:8" x14ac:dyDescent="0.2">
      <c r="A652" s="19"/>
      <c r="B652" s="3"/>
      <c r="C652" s="3"/>
      <c r="D652" s="26"/>
      <c r="E652" s="3"/>
      <c r="F652"/>
      <c r="G652"/>
      <c r="H652"/>
    </row>
    <row r="653" spans="1:8" x14ac:dyDescent="0.2">
      <c r="A653" s="18">
        <v>98</v>
      </c>
      <c r="B653" s="15" t="s">
        <v>1286</v>
      </c>
      <c r="C653" s="14"/>
      <c r="D653" s="25"/>
      <c r="E653" s="30" t="s">
        <v>1295</v>
      </c>
      <c r="F653" s="21" t="s">
        <v>1068</v>
      </c>
      <c r="G653" t="s">
        <v>1183</v>
      </c>
      <c r="H653"/>
    </row>
    <row r="654" spans="1:8" x14ac:dyDescent="0.2">
      <c r="A654" s="20" t="s">
        <v>1063</v>
      </c>
      <c r="B654" s="3" t="s">
        <v>139</v>
      </c>
      <c r="C654" s="3">
        <f>G655</f>
        <v>62</v>
      </c>
      <c r="D654" s="26">
        <f t="shared" ref="D654:D656" si="136">C654/$C$5</f>
        <v>0.92537313432835822</v>
      </c>
      <c r="E654" s="26">
        <f>C654/$C$644</f>
        <v>0.9538461538461539</v>
      </c>
      <c r="F654" s="22" t="s">
        <v>138</v>
      </c>
      <c r="G654">
        <v>5</v>
      </c>
      <c r="H654"/>
    </row>
    <row r="655" spans="1:8" x14ac:dyDescent="0.2">
      <c r="A655" s="20" t="s">
        <v>1064</v>
      </c>
      <c r="B655" s="3" t="s">
        <v>138</v>
      </c>
      <c r="C655" s="3">
        <f>G654</f>
        <v>5</v>
      </c>
      <c r="D655" s="26">
        <f t="shared" si="136"/>
        <v>7.4626865671641784E-2</v>
      </c>
      <c r="E655" s="26">
        <f>C655/$C$644</f>
        <v>7.6923076923076927E-2</v>
      </c>
      <c r="F655" s="22" t="s">
        <v>139</v>
      </c>
      <c r="G655">
        <v>62</v>
      </c>
      <c r="H655"/>
    </row>
    <row r="656" spans="1:8" x14ac:dyDescent="0.2">
      <c r="A656" s="20" t="s">
        <v>1065</v>
      </c>
      <c r="B656" s="3" t="s">
        <v>1023</v>
      </c>
      <c r="C656" s="3">
        <f>67-(SUM(C654:C655))</f>
        <v>0</v>
      </c>
      <c r="D656" s="26">
        <f t="shared" si="136"/>
        <v>0</v>
      </c>
      <c r="E656" s="26">
        <f>C656/$C$644</f>
        <v>0</v>
      </c>
      <c r="F656" s="22" t="s">
        <v>1069</v>
      </c>
      <c r="G656">
        <v>67</v>
      </c>
      <c r="H656"/>
    </row>
    <row r="657" spans="1:8" x14ac:dyDescent="0.2">
      <c r="A657" s="19"/>
      <c r="B657" s="3"/>
      <c r="C657" s="3"/>
      <c r="D657" s="26"/>
      <c r="E657" s="3"/>
      <c r="F657"/>
      <c r="G657"/>
      <c r="H657"/>
    </row>
    <row r="658" spans="1:8" x14ac:dyDescent="0.2">
      <c r="A658" s="18">
        <v>99</v>
      </c>
      <c r="B658" s="15" t="s">
        <v>1285</v>
      </c>
      <c r="C658" s="14"/>
      <c r="D658" s="25"/>
      <c r="E658" s="30" t="s">
        <v>1295</v>
      </c>
      <c r="F658" s="21" t="s">
        <v>1068</v>
      </c>
      <c r="G658" t="s">
        <v>1184</v>
      </c>
      <c r="H658"/>
    </row>
    <row r="659" spans="1:8" x14ac:dyDescent="0.2">
      <c r="A659" s="20" t="s">
        <v>1063</v>
      </c>
      <c r="B659" s="3" t="s">
        <v>139</v>
      </c>
      <c r="C659" s="3">
        <f>G660</f>
        <v>36</v>
      </c>
      <c r="D659" s="26">
        <f t="shared" ref="D659:D661" si="137">C659/$C$5</f>
        <v>0.53731343283582089</v>
      </c>
      <c r="E659" s="26">
        <f>C659/$C$644</f>
        <v>0.55384615384615388</v>
      </c>
      <c r="F659" s="22" t="s">
        <v>138</v>
      </c>
      <c r="G659">
        <v>31</v>
      </c>
      <c r="H659"/>
    </row>
    <row r="660" spans="1:8" x14ac:dyDescent="0.2">
      <c r="A660" s="20" t="s">
        <v>1064</v>
      </c>
      <c r="B660" s="3" t="s">
        <v>138</v>
      </c>
      <c r="C660" s="3">
        <f>G659</f>
        <v>31</v>
      </c>
      <c r="D660" s="26">
        <f t="shared" si="137"/>
        <v>0.46268656716417911</v>
      </c>
      <c r="E660" s="26">
        <f>C660/$C$644</f>
        <v>0.47692307692307695</v>
      </c>
      <c r="F660" s="22" t="s">
        <v>139</v>
      </c>
      <c r="G660">
        <v>36</v>
      </c>
      <c r="H660"/>
    </row>
    <row r="661" spans="1:8" x14ac:dyDescent="0.2">
      <c r="A661" s="20" t="s">
        <v>1065</v>
      </c>
      <c r="B661" s="3" t="s">
        <v>1023</v>
      </c>
      <c r="C661" s="3">
        <f>67-(SUM(C659:C660))</f>
        <v>0</v>
      </c>
      <c r="D661" s="26">
        <f t="shared" si="137"/>
        <v>0</v>
      </c>
      <c r="E661" s="26">
        <f>C661/$C$644</f>
        <v>0</v>
      </c>
      <c r="F661" s="22" t="s">
        <v>1069</v>
      </c>
      <c r="G661">
        <v>67</v>
      </c>
      <c r="H661"/>
    </row>
    <row r="662" spans="1:8" x14ac:dyDescent="0.2">
      <c r="A662" s="19"/>
      <c r="B662" s="3"/>
      <c r="C662" s="3"/>
      <c r="D662" s="26"/>
      <c r="E662" s="3"/>
      <c r="F662"/>
      <c r="G662"/>
      <c r="H662"/>
    </row>
    <row r="663" spans="1:8" x14ac:dyDescent="0.2">
      <c r="A663" s="18">
        <v>100</v>
      </c>
      <c r="B663" s="15" t="s">
        <v>1283</v>
      </c>
      <c r="C663" s="14"/>
      <c r="D663" s="25"/>
      <c r="E663" s="30" t="s">
        <v>1295</v>
      </c>
      <c r="F663" s="21" t="s">
        <v>1068</v>
      </c>
      <c r="G663" t="s">
        <v>1185</v>
      </c>
      <c r="H663"/>
    </row>
    <row r="664" spans="1:8" x14ac:dyDescent="0.2">
      <c r="A664" s="20" t="s">
        <v>1063</v>
      </c>
      <c r="B664" s="3" t="s">
        <v>139</v>
      </c>
      <c r="C664" s="3">
        <f>G665</f>
        <v>31</v>
      </c>
      <c r="D664" s="26">
        <f t="shared" ref="D664:D666" si="138">C664/$C$5</f>
        <v>0.46268656716417911</v>
      </c>
      <c r="E664" s="26">
        <f>C664/$C$644</f>
        <v>0.47692307692307695</v>
      </c>
      <c r="F664" s="22" t="s">
        <v>138</v>
      </c>
      <c r="G664">
        <v>36</v>
      </c>
      <c r="H664"/>
    </row>
    <row r="665" spans="1:8" x14ac:dyDescent="0.2">
      <c r="A665" s="20" t="s">
        <v>1064</v>
      </c>
      <c r="B665" s="3" t="s">
        <v>138</v>
      </c>
      <c r="C665" s="3">
        <f>G664</f>
        <v>36</v>
      </c>
      <c r="D665" s="26">
        <f t="shared" si="138"/>
        <v>0.53731343283582089</v>
      </c>
      <c r="E665" s="26">
        <f>C665/$C$644</f>
        <v>0.55384615384615388</v>
      </c>
      <c r="F665" s="22" t="s">
        <v>139</v>
      </c>
      <c r="G665">
        <v>31</v>
      </c>
      <c r="H665"/>
    </row>
    <row r="666" spans="1:8" x14ac:dyDescent="0.2">
      <c r="A666" s="20" t="s">
        <v>1065</v>
      </c>
      <c r="B666" s="3" t="s">
        <v>1023</v>
      </c>
      <c r="C666" s="3">
        <f>67-(SUM(C664:C665))</f>
        <v>0</v>
      </c>
      <c r="D666" s="26">
        <f t="shared" si="138"/>
        <v>0</v>
      </c>
      <c r="E666" s="26">
        <f>C666/$C$644</f>
        <v>0</v>
      </c>
      <c r="F666" s="22" t="s">
        <v>1069</v>
      </c>
      <c r="G666">
        <v>67</v>
      </c>
      <c r="H666"/>
    </row>
    <row r="667" spans="1:8" x14ac:dyDescent="0.2">
      <c r="A667" s="19"/>
      <c r="B667" s="3"/>
      <c r="C667" s="3"/>
      <c r="D667" s="26"/>
      <c r="E667" s="3"/>
      <c r="F667"/>
      <c r="G667"/>
      <c r="H667"/>
    </row>
    <row r="668" spans="1:8" x14ac:dyDescent="0.2">
      <c r="A668" s="18">
        <v>101</v>
      </c>
      <c r="B668" s="15" t="s">
        <v>1284</v>
      </c>
      <c r="C668" s="14"/>
      <c r="D668" s="25"/>
      <c r="E668" s="30" t="s">
        <v>1295</v>
      </c>
      <c r="F668" s="21" t="s">
        <v>1068</v>
      </c>
      <c r="G668" t="s">
        <v>1186</v>
      </c>
      <c r="H668"/>
    </row>
    <row r="669" spans="1:8" x14ac:dyDescent="0.2">
      <c r="A669" s="20" t="s">
        <v>1063</v>
      </c>
      <c r="B669" s="3" t="s">
        <v>139</v>
      </c>
      <c r="C669" s="3">
        <f>G670</f>
        <v>28</v>
      </c>
      <c r="D669" s="26">
        <f t="shared" ref="D669:D671" si="139">C669/$C$5</f>
        <v>0.41791044776119401</v>
      </c>
      <c r="E669" s="26">
        <f>C669/$C$644</f>
        <v>0.43076923076923079</v>
      </c>
      <c r="F669" s="22" t="s">
        <v>138</v>
      </c>
      <c r="G669">
        <v>39</v>
      </c>
      <c r="H669"/>
    </row>
    <row r="670" spans="1:8" x14ac:dyDescent="0.2">
      <c r="A670" s="20" t="s">
        <v>1064</v>
      </c>
      <c r="B670" s="3" t="s">
        <v>138</v>
      </c>
      <c r="C670" s="3">
        <f>G669</f>
        <v>39</v>
      </c>
      <c r="D670" s="26">
        <f t="shared" si="139"/>
        <v>0.58208955223880599</v>
      </c>
      <c r="E670" s="26">
        <f>C670/$C$644</f>
        <v>0.6</v>
      </c>
      <c r="F670" s="22" t="s">
        <v>139</v>
      </c>
      <c r="G670">
        <v>28</v>
      </c>
      <c r="H670"/>
    </row>
    <row r="671" spans="1:8" x14ac:dyDescent="0.2">
      <c r="A671" s="20" t="s">
        <v>1065</v>
      </c>
      <c r="B671" s="3" t="s">
        <v>1023</v>
      </c>
      <c r="C671" s="3">
        <f>67-(SUM(C669:C670))</f>
        <v>0</v>
      </c>
      <c r="D671" s="26">
        <f t="shared" si="139"/>
        <v>0</v>
      </c>
      <c r="E671" s="26">
        <f>C671/$C$644</f>
        <v>0</v>
      </c>
      <c r="F671" s="22" t="s">
        <v>1069</v>
      </c>
      <c r="G671">
        <v>67</v>
      </c>
      <c r="H671"/>
    </row>
    <row r="672" spans="1:8" x14ac:dyDescent="0.2">
      <c r="A672" s="19"/>
      <c r="B672" s="3"/>
      <c r="C672" s="3"/>
      <c r="D672" s="26"/>
      <c r="E672" s="3"/>
      <c r="F672"/>
      <c r="G672"/>
      <c r="H672"/>
    </row>
    <row r="673" spans="1:8" x14ac:dyDescent="0.2">
      <c r="A673" s="18">
        <v>102</v>
      </c>
      <c r="B673" s="15" t="s">
        <v>1282</v>
      </c>
      <c r="C673" s="14"/>
      <c r="D673" s="25"/>
      <c r="E673" s="30" t="s">
        <v>1295</v>
      </c>
      <c r="F673" s="21" t="s">
        <v>1068</v>
      </c>
      <c r="G673" t="s">
        <v>1187</v>
      </c>
      <c r="H673"/>
    </row>
    <row r="674" spans="1:8" x14ac:dyDescent="0.2">
      <c r="A674" s="20" t="s">
        <v>1063</v>
      </c>
      <c r="B674" s="3" t="s">
        <v>139</v>
      </c>
      <c r="C674" s="3">
        <f>G675</f>
        <v>27</v>
      </c>
      <c r="D674" s="26">
        <f t="shared" ref="D674:D676" si="140">C674/$C$5</f>
        <v>0.40298507462686567</v>
      </c>
      <c r="E674" s="26">
        <f>C674/$C$644</f>
        <v>0.41538461538461541</v>
      </c>
      <c r="F674" s="22" t="s">
        <v>138</v>
      </c>
      <c r="G674">
        <v>40</v>
      </c>
      <c r="H674"/>
    </row>
    <row r="675" spans="1:8" x14ac:dyDescent="0.2">
      <c r="A675" s="20" t="s">
        <v>1064</v>
      </c>
      <c r="B675" s="3" t="s">
        <v>138</v>
      </c>
      <c r="C675" s="3">
        <f>G674</f>
        <v>40</v>
      </c>
      <c r="D675" s="26">
        <f t="shared" si="140"/>
        <v>0.59701492537313428</v>
      </c>
      <c r="E675" s="26">
        <f>C675/$C$644</f>
        <v>0.61538461538461542</v>
      </c>
      <c r="F675" s="22" t="s">
        <v>139</v>
      </c>
      <c r="G675">
        <v>27</v>
      </c>
      <c r="H675"/>
    </row>
    <row r="676" spans="1:8" x14ac:dyDescent="0.2">
      <c r="A676" s="20" t="s">
        <v>1065</v>
      </c>
      <c r="B676" s="3" t="s">
        <v>1023</v>
      </c>
      <c r="C676" s="3">
        <f>67-(SUM(C674:C675))</f>
        <v>0</v>
      </c>
      <c r="D676" s="26">
        <f t="shared" si="140"/>
        <v>0</v>
      </c>
      <c r="E676" s="26">
        <f>C676/$C$644</f>
        <v>0</v>
      </c>
      <c r="F676" s="22" t="s">
        <v>1069</v>
      </c>
      <c r="G676">
        <v>67</v>
      </c>
      <c r="H676"/>
    </row>
    <row r="677" spans="1:8" x14ac:dyDescent="0.2">
      <c r="A677" s="19"/>
      <c r="B677" s="3"/>
      <c r="C677" s="3"/>
      <c r="D677" s="26"/>
      <c r="E677" s="3"/>
      <c r="F677"/>
      <c r="G677"/>
      <c r="H677"/>
    </row>
    <row r="678" spans="1:8" x14ac:dyDescent="0.2">
      <c r="A678" s="18">
        <v>103</v>
      </c>
      <c r="B678" s="15" t="s">
        <v>1278</v>
      </c>
      <c r="C678" s="14"/>
      <c r="D678" s="25"/>
      <c r="E678" s="30" t="s">
        <v>1295</v>
      </c>
      <c r="F678" s="21" t="s">
        <v>1068</v>
      </c>
      <c r="G678" t="s">
        <v>1188</v>
      </c>
      <c r="H678"/>
    </row>
    <row r="679" spans="1:8" x14ac:dyDescent="0.2">
      <c r="A679" s="20" t="s">
        <v>1063</v>
      </c>
      <c r="B679" s="3" t="s">
        <v>139</v>
      </c>
      <c r="C679" s="3">
        <f>G680</f>
        <v>28</v>
      </c>
      <c r="D679" s="26">
        <f t="shared" ref="D679:D681" si="141">C679/$C$5</f>
        <v>0.41791044776119401</v>
      </c>
      <c r="E679" s="26">
        <f>C679/$C$644</f>
        <v>0.43076923076923079</v>
      </c>
      <c r="F679" s="22" t="s">
        <v>138</v>
      </c>
      <c r="G679">
        <v>38</v>
      </c>
      <c r="H679"/>
    </row>
    <row r="680" spans="1:8" x14ac:dyDescent="0.2">
      <c r="A680" s="20" t="s">
        <v>1064</v>
      </c>
      <c r="B680" s="3" t="s">
        <v>138</v>
      </c>
      <c r="C680" s="3">
        <f>G679</f>
        <v>38</v>
      </c>
      <c r="D680" s="26">
        <f t="shared" si="141"/>
        <v>0.56716417910447758</v>
      </c>
      <c r="E680" s="26">
        <f>C680/$C$644</f>
        <v>0.58461538461538465</v>
      </c>
      <c r="F680" s="22" t="s">
        <v>139</v>
      </c>
      <c r="G680">
        <v>28</v>
      </c>
      <c r="H680"/>
    </row>
    <row r="681" spans="1:8" x14ac:dyDescent="0.2">
      <c r="A681" s="20" t="s">
        <v>1065</v>
      </c>
      <c r="B681" s="3" t="s">
        <v>1023</v>
      </c>
      <c r="C681" s="3">
        <f>67-(SUM(C679:C680))</f>
        <v>1</v>
      </c>
      <c r="D681" s="26">
        <f t="shared" si="141"/>
        <v>1.4925373134328358E-2</v>
      </c>
      <c r="E681" s="26">
        <f>C681/$C$644</f>
        <v>1.5384615384615385E-2</v>
      </c>
      <c r="F681" s="22" t="s">
        <v>1080</v>
      </c>
      <c r="G681"/>
      <c r="H681"/>
    </row>
    <row r="682" spans="1:8" x14ac:dyDescent="0.2">
      <c r="A682" s="19"/>
      <c r="B682" s="3"/>
      <c r="C682" s="3"/>
      <c r="D682" s="26"/>
      <c r="E682" s="3"/>
      <c r="F682" s="22" t="s">
        <v>1069</v>
      </c>
      <c r="G682">
        <v>66</v>
      </c>
      <c r="H682"/>
    </row>
    <row r="683" spans="1:8" x14ac:dyDescent="0.2">
      <c r="A683" s="18">
        <v>104</v>
      </c>
      <c r="B683" s="15" t="s">
        <v>1279</v>
      </c>
      <c r="C683" s="14"/>
      <c r="D683" s="25"/>
      <c r="E683" s="30" t="s">
        <v>1295</v>
      </c>
      <c r="F683" s="21" t="s">
        <v>1068</v>
      </c>
      <c r="G683" t="s">
        <v>1189</v>
      </c>
      <c r="H683"/>
    </row>
    <row r="684" spans="1:8" x14ac:dyDescent="0.2">
      <c r="A684" s="20" t="s">
        <v>1063</v>
      </c>
      <c r="B684" s="3" t="s">
        <v>139</v>
      </c>
      <c r="C684" s="3">
        <f>G685</f>
        <v>28</v>
      </c>
      <c r="D684" s="26">
        <f t="shared" ref="D684:D686" si="142">C684/$C$5</f>
        <v>0.41791044776119401</v>
      </c>
      <c r="E684" s="26">
        <f>C684/$C$644</f>
        <v>0.43076923076923079</v>
      </c>
      <c r="F684" s="22" t="s">
        <v>138</v>
      </c>
      <c r="G684">
        <v>39</v>
      </c>
      <c r="H684"/>
    </row>
    <row r="685" spans="1:8" x14ac:dyDescent="0.2">
      <c r="A685" s="20" t="s">
        <v>1064</v>
      </c>
      <c r="B685" s="3" t="s">
        <v>138</v>
      </c>
      <c r="C685" s="3">
        <f>G684</f>
        <v>39</v>
      </c>
      <c r="D685" s="26">
        <f t="shared" si="142"/>
        <v>0.58208955223880599</v>
      </c>
      <c r="E685" s="26">
        <f>C685/$C$644</f>
        <v>0.6</v>
      </c>
      <c r="F685" s="22" t="s">
        <v>139</v>
      </c>
      <c r="G685">
        <v>28</v>
      </c>
      <c r="H685"/>
    </row>
    <row r="686" spans="1:8" x14ac:dyDescent="0.2">
      <c r="A686" s="20" t="s">
        <v>1065</v>
      </c>
      <c r="B686" s="3" t="s">
        <v>1023</v>
      </c>
      <c r="C686" s="3">
        <f>67-(SUM(C684:C685))</f>
        <v>0</v>
      </c>
      <c r="D686" s="26">
        <f t="shared" si="142"/>
        <v>0</v>
      </c>
      <c r="E686" s="26">
        <f>C686/$C$644</f>
        <v>0</v>
      </c>
      <c r="F686" s="22" t="s">
        <v>1069</v>
      </c>
      <c r="G686">
        <v>67</v>
      </c>
      <c r="H686"/>
    </row>
    <row r="687" spans="1:8" x14ac:dyDescent="0.2">
      <c r="A687" s="19"/>
      <c r="B687" s="3"/>
      <c r="C687" s="3"/>
      <c r="D687" s="26"/>
      <c r="E687" s="3"/>
      <c r="F687"/>
      <c r="G687"/>
      <c r="H687"/>
    </row>
    <row r="688" spans="1:8" x14ac:dyDescent="0.2">
      <c r="A688" s="18">
        <v>105</v>
      </c>
      <c r="B688" s="15" t="s">
        <v>1280</v>
      </c>
      <c r="C688" s="14"/>
      <c r="D688" s="25"/>
      <c r="E688" s="30" t="s">
        <v>1295</v>
      </c>
      <c r="F688" s="21" t="s">
        <v>1068</v>
      </c>
      <c r="G688" t="s">
        <v>1190</v>
      </c>
      <c r="H688"/>
    </row>
    <row r="689" spans="1:8" x14ac:dyDescent="0.2">
      <c r="A689" s="20" t="s">
        <v>1063</v>
      </c>
      <c r="B689" s="3" t="s">
        <v>139</v>
      </c>
      <c r="C689" s="3">
        <f>G690</f>
        <v>22</v>
      </c>
      <c r="D689" s="26">
        <f t="shared" ref="D689:D691" si="143">C689/$C$5</f>
        <v>0.32835820895522388</v>
      </c>
      <c r="E689" s="26">
        <f>C689/$C$644</f>
        <v>0.33846153846153848</v>
      </c>
      <c r="F689" s="22" t="s">
        <v>138</v>
      </c>
      <c r="G689">
        <v>43</v>
      </c>
      <c r="H689"/>
    </row>
    <row r="690" spans="1:8" x14ac:dyDescent="0.2">
      <c r="A690" s="20" t="s">
        <v>1064</v>
      </c>
      <c r="B690" s="3" t="s">
        <v>138</v>
      </c>
      <c r="C690" s="3">
        <f>G689</f>
        <v>43</v>
      </c>
      <c r="D690" s="26">
        <f t="shared" si="143"/>
        <v>0.64179104477611937</v>
      </c>
      <c r="E690" s="26">
        <f>C690/$C$644</f>
        <v>0.66153846153846152</v>
      </c>
      <c r="F690" s="22" t="s">
        <v>139</v>
      </c>
      <c r="G690">
        <v>22</v>
      </c>
      <c r="H690"/>
    </row>
    <row r="691" spans="1:8" x14ac:dyDescent="0.2">
      <c r="A691" s="20" t="s">
        <v>1065</v>
      </c>
      <c r="B691" s="3" t="s">
        <v>1023</v>
      </c>
      <c r="C691" s="3">
        <f>67-(SUM(C689:C690))</f>
        <v>2</v>
      </c>
      <c r="D691" s="26">
        <f t="shared" si="143"/>
        <v>2.9850746268656716E-2</v>
      </c>
      <c r="E691" s="26">
        <f>C691/$C$644</f>
        <v>3.0769230769230771E-2</v>
      </c>
      <c r="F691" s="22" t="s">
        <v>1080</v>
      </c>
      <c r="G691"/>
      <c r="H691"/>
    </row>
    <row r="692" spans="1:8" x14ac:dyDescent="0.2">
      <c r="A692" s="19"/>
      <c r="B692" s="3"/>
      <c r="C692" s="3"/>
      <c r="D692" s="26"/>
      <c r="E692" s="3"/>
      <c r="F692" s="22" t="s">
        <v>1069</v>
      </c>
      <c r="G692">
        <v>65</v>
      </c>
      <c r="H692"/>
    </row>
    <row r="693" spans="1:8" x14ac:dyDescent="0.2">
      <c r="A693" s="18">
        <v>106</v>
      </c>
      <c r="B693" s="15" t="s">
        <v>1281</v>
      </c>
      <c r="C693" s="14"/>
      <c r="D693" s="25"/>
      <c r="E693" s="30" t="s">
        <v>1295</v>
      </c>
      <c r="F693" s="21" t="s">
        <v>1068</v>
      </c>
      <c r="G693" t="s">
        <v>1191</v>
      </c>
      <c r="H693"/>
    </row>
    <row r="694" spans="1:8" x14ac:dyDescent="0.2">
      <c r="A694" s="20" t="s">
        <v>1063</v>
      </c>
      <c r="B694" s="3" t="s">
        <v>139</v>
      </c>
      <c r="C694" s="3">
        <f>G695</f>
        <v>15</v>
      </c>
      <c r="D694" s="26">
        <f t="shared" ref="D694:D696" si="144">C694/$C$5</f>
        <v>0.22388059701492538</v>
      </c>
      <c r="E694" s="26">
        <f>C694/$C$644</f>
        <v>0.23076923076923078</v>
      </c>
      <c r="F694" s="22" t="s">
        <v>138</v>
      </c>
      <c r="G694">
        <v>33</v>
      </c>
      <c r="H694"/>
    </row>
    <row r="695" spans="1:8" x14ac:dyDescent="0.2">
      <c r="A695" s="20" t="s">
        <v>1064</v>
      </c>
      <c r="B695" s="3" t="s">
        <v>138</v>
      </c>
      <c r="C695" s="3">
        <f>G694</f>
        <v>33</v>
      </c>
      <c r="D695" s="26">
        <f t="shared" si="144"/>
        <v>0.4925373134328358</v>
      </c>
      <c r="E695" s="26">
        <f>C695/$C$644</f>
        <v>0.50769230769230766</v>
      </c>
      <c r="F695" s="22" t="s">
        <v>139</v>
      </c>
      <c r="G695">
        <v>15</v>
      </c>
      <c r="H695"/>
    </row>
    <row r="696" spans="1:8" x14ac:dyDescent="0.2">
      <c r="A696" s="20" t="s">
        <v>1065</v>
      </c>
      <c r="B696" s="3" t="s">
        <v>1023</v>
      </c>
      <c r="C696" s="3">
        <f>67-(SUM(C694:C695))</f>
        <v>19</v>
      </c>
      <c r="D696" s="26">
        <f t="shared" si="144"/>
        <v>0.28358208955223879</v>
      </c>
      <c r="E696" s="26">
        <f>C696/$C$644</f>
        <v>0.29230769230769232</v>
      </c>
      <c r="F696" s="22" t="s">
        <v>1080</v>
      </c>
      <c r="G696"/>
      <c r="H696"/>
    </row>
    <row r="697" spans="1:8" x14ac:dyDescent="0.2">
      <c r="A697" s="19"/>
      <c r="B697" s="3"/>
      <c r="C697" s="3"/>
      <c r="D697" s="26"/>
      <c r="E697" s="3"/>
      <c r="F697" s="22" t="s">
        <v>1069</v>
      </c>
      <c r="G697">
        <v>48</v>
      </c>
      <c r="H697"/>
    </row>
    <row r="698" spans="1:8" x14ac:dyDescent="0.2">
      <c r="A698" s="18">
        <v>107</v>
      </c>
      <c r="B698" s="15" t="s">
        <v>1277</v>
      </c>
      <c r="C698" s="14"/>
      <c r="D698" s="25"/>
      <c r="E698" s="14"/>
      <c r="F698" s="21" t="s">
        <v>1068</v>
      </c>
      <c r="G698" t="s">
        <v>1192</v>
      </c>
      <c r="H698"/>
    </row>
    <row r="699" spans="1:8" x14ac:dyDescent="0.2">
      <c r="A699" s="20" t="s">
        <v>1063</v>
      </c>
      <c r="B699" s="3" t="s">
        <v>250</v>
      </c>
      <c r="C699" s="3">
        <f>G699</f>
        <v>26</v>
      </c>
      <c r="D699" s="26">
        <f t="shared" ref="D699:D703" si="145">C699/$C$5</f>
        <v>0.38805970149253732</v>
      </c>
      <c r="E699" s="3"/>
      <c r="F699" s="22" t="s">
        <v>250</v>
      </c>
      <c r="G699">
        <v>26</v>
      </c>
      <c r="H699"/>
    </row>
    <row r="700" spans="1:8" x14ac:dyDescent="0.2">
      <c r="A700" s="20" t="s">
        <v>1064</v>
      </c>
      <c r="B700" s="3" t="s">
        <v>365</v>
      </c>
      <c r="C700" s="3">
        <f t="shared" ref="C700:C702" si="146">G700</f>
        <v>5</v>
      </c>
      <c r="D700" s="26">
        <f t="shared" si="145"/>
        <v>7.4626865671641784E-2</v>
      </c>
      <c r="E700" s="3"/>
      <c r="F700" s="22" t="s">
        <v>365</v>
      </c>
      <c r="G700">
        <v>5</v>
      </c>
      <c r="H700"/>
    </row>
    <row r="701" spans="1:8" x14ac:dyDescent="0.2">
      <c r="A701" s="20" t="s">
        <v>1065</v>
      </c>
      <c r="B701" s="3" t="s">
        <v>163</v>
      </c>
      <c r="C701" s="3">
        <f t="shared" si="146"/>
        <v>31</v>
      </c>
      <c r="D701" s="26">
        <f t="shared" si="145"/>
        <v>0.46268656716417911</v>
      </c>
      <c r="E701" s="3"/>
      <c r="F701" s="22" t="s">
        <v>163</v>
      </c>
      <c r="G701">
        <v>31</v>
      </c>
      <c r="H701"/>
    </row>
    <row r="702" spans="1:8" x14ac:dyDescent="0.2">
      <c r="A702" s="20" t="s">
        <v>1066</v>
      </c>
      <c r="B702" s="3" t="s">
        <v>227</v>
      </c>
      <c r="C702" s="3">
        <f t="shared" si="146"/>
        <v>4</v>
      </c>
      <c r="D702" s="26">
        <f t="shared" si="145"/>
        <v>5.9701492537313432E-2</v>
      </c>
      <c r="E702" s="3"/>
      <c r="F702" s="22" t="s">
        <v>227</v>
      </c>
      <c r="G702">
        <v>4</v>
      </c>
      <c r="H702"/>
    </row>
    <row r="703" spans="1:8" x14ac:dyDescent="0.2">
      <c r="A703" s="20" t="s">
        <v>1067</v>
      </c>
      <c r="B703" s="3" t="s">
        <v>1023</v>
      </c>
      <c r="C703" s="3">
        <f>67-(SUM(C699:C702))</f>
        <v>1</v>
      </c>
      <c r="D703" s="26">
        <f t="shared" si="145"/>
        <v>1.4925373134328358E-2</v>
      </c>
      <c r="E703" s="3"/>
      <c r="F703" s="22" t="s">
        <v>1080</v>
      </c>
      <c r="G703"/>
      <c r="H703"/>
    </row>
    <row r="704" spans="1:8" x14ac:dyDescent="0.2">
      <c r="A704" s="19"/>
      <c r="B704" s="3"/>
      <c r="C704" s="3"/>
      <c r="D704" s="26"/>
      <c r="E704" s="3"/>
      <c r="F704" s="22" t="s">
        <v>1069</v>
      </c>
      <c r="G704">
        <v>66</v>
      </c>
      <c r="H704"/>
    </row>
    <row r="705" spans="1:8" x14ac:dyDescent="0.2">
      <c r="A705" s="18">
        <v>108</v>
      </c>
      <c r="B705" s="15" t="s">
        <v>1276</v>
      </c>
      <c r="C705" s="14"/>
      <c r="D705" s="25"/>
      <c r="E705" s="14"/>
      <c r="F705" s="21" t="s">
        <v>1068</v>
      </c>
      <c r="G705" t="s">
        <v>1193</v>
      </c>
      <c r="H705"/>
    </row>
    <row r="706" spans="1:8" x14ac:dyDescent="0.2">
      <c r="A706" s="20" t="s">
        <v>1063</v>
      </c>
      <c r="B706" s="3" t="s">
        <v>139</v>
      </c>
      <c r="C706" s="3">
        <f>G707</f>
        <v>29</v>
      </c>
      <c r="D706" s="26">
        <f t="shared" ref="D706:D708" si="147">C706/$C$5</f>
        <v>0.43283582089552236</v>
      </c>
      <c r="E706" s="3"/>
      <c r="F706" s="22" t="s">
        <v>138</v>
      </c>
      <c r="G706">
        <v>37</v>
      </c>
      <c r="H706"/>
    </row>
    <row r="707" spans="1:8" x14ac:dyDescent="0.2">
      <c r="A707" s="20" t="s">
        <v>1064</v>
      </c>
      <c r="B707" s="3" t="s">
        <v>138</v>
      </c>
      <c r="C707" s="3">
        <f>G706</f>
        <v>37</v>
      </c>
      <c r="D707" s="26">
        <f t="shared" si="147"/>
        <v>0.55223880597014929</v>
      </c>
      <c r="E707" s="3"/>
      <c r="F707" s="22" t="s">
        <v>139</v>
      </c>
      <c r="G707">
        <v>29</v>
      </c>
      <c r="H707"/>
    </row>
    <row r="708" spans="1:8" x14ac:dyDescent="0.2">
      <c r="A708" s="20" t="s">
        <v>1065</v>
      </c>
      <c r="B708" s="3" t="s">
        <v>1023</v>
      </c>
      <c r="C708" s="3">
        <f>67-(SUM(C706:C707))</f>
        <v>1</v>
      </c>
      <c r="D708" s="26">
        <f t="shared" si="147"/>
        <v>1.4925373134328358E-2</v>
      </c>
      <c r="E708" s="3"/>
      <c r="F708" s="22" t="s">
        <v>1080</v>
      </c>
      <c r="G708"/>
      <c r="H708"/>
    </row>
    <row r="709" spans="1:8" x14ac:dyDescent="0.2">
      <c r="A709" s="19"/>
      <c r="B709" s="3"/>
      <c r="C709" s="3"/>
      <c r="D709" s="26"/>
      <c r="E709" s="3"/>
      <c r="F709" s="22" t="s">
        <v>1069</v>
      </c>
      <c r="G709">
        <v>66</v>
      </c>
      <c r="H709"/>
    </row>
    <row r="710" spans="1:8" x14ac:dyDescent="0.2">
      <c r="A710" s="18">
        <v>109</v>
      </c>
      <c r="B710" s="15" t="s">
        <v>1275</v>
      </c>
      <c r="C710" s="14"/>
      <c r="D710" s="25"/>
      <c r="E710" s="14"/>
      <c r="F710"/>
      <c r="G710"/>
      <c r="H710"/>
    </row>
    <row r="711" spans="1:8" x14ac:dyDescent="0.2">
      <c r="A711" s="20" t="s">
        <v>1063</v>
      </c>
      <c r="B711" s="3" t="s">
        <v>1056</v>
      </c>
      <c r="C711" s="3">
        <v>37</v>
      </c>
      <c r="D711" s="26">
        <f t="shared" ref="D711:D715" si="148">C711/$C$5</f>
        <v>0.55223880597014929</v>
      </c>
      <c r="E711" s="3"/>
      <c r="F711"/>
      <c r="G711"/>
      <c r="H711"/>
    </row>
    <row r="712" spans="1:8" x14ac:dyDescent="0.2">
      <c r="A712" s="20" t="s">
        <v>1064</v>
      </c>
      <c r="B712" s="3" t="s">
        <v>974</v>
      </c>
      <c r="C712" s="3">
        <v>18</v>
      </c>
      <c r="D712" s="26">
        <f t="shared" si="148"/>
        <v>0.26865671641791045</v>
      </c>
      <c r="E712" s="3"/>
      <c r="F712"/>
      <c r="G712"/>
      <c r="H712"/>
    </row>
    <row r="713" spans="1:8" x14ac:dyDescent="0.2">
      <c r="A713" s="20" t="s">
        <v>1065</v>
      </c>
      <c r="B713" s="3" t="s">
        <v>1057</v>
      </c>
      <c r="C713" s="3">
        <v>21</v>
      </c>
      <c r="D713" s="26">
        <f t="shared" si="148"/>
        <v>0.31343283582089554</v>
      </c>
      <c r="E713" s="3"/>
      <c r="F713"/>
      <c r="G713"/>
      <c r="H713"/>
    </row>
    <row r="714" spans="1:8" x14ac:dyDescent="0.2">
      <c r="A714" s="20" t="s">
        <v>1066</v>
      </c>
      <c r="B714" s="3" t="s">
        <v>620</v>
      </c>
      <c r="C714" s="3">
        <v>23</v>
      </c>
      <c r="D714" s="26">
        <f t="shared" si="148"/>
        <v>0.34328358208955223</v>
      </c>
      <c r="E714" s="3"/>
      <c r="F714"/>
      <c r="G714"/>
      <c r="H714"/>
    </row>
    <row r="715" spans="1:8" x14ac:dyDescent="0.2">
      <c r="A715" s="20" t="s">
        <v>1067</v>
      </c>
      <c r="B715" s="3" t="s">
        <v>969</v>
      </c>
      <c r="C715" s="3">
        <v>18</v>
      </c>
      <c r="D715" s="26">
        <f t="shared" si="148"/>
        <v>0.26865671641791045</v>
      </c>
      <c r="E715" s="3"/>
      <c r="F715"/>
      <c r="G715"/>
      <c r="H715"/>
    </row>
    <row r="716" spans="1:8" x14ac:dyDescent="0.2">
      <c r="A716" s="19"/>
      <c r="B716" s="3"/>
      <c r="C716" s="3"/>
      <c r="D716" s="26"/>
      <c r="E716" s="3"/>
      <c r="F716"/>
      <c r="G716"/>
      <c r="H716"/>
    </row>
    <row r="717" spans="1:8" x14ac:dyDescent="0.2">
      <c r="A717" s="18">
        <v>110</v>
      </c>
      <c r="B717" s="15" t="s">
        <v>1292</v>
      </c>
      <c r="C717" s="14"/>
      <c r="D717" s="25"/>
      <c r="E717" s="14"/>
      <c r="F717" s="21" t="s">
        <v>1068</v>
      </c>
      <c r="G717" t="s">
        <v>1194</v>
      </c>
      <c r="H717"/>
    </row>
    <row r="718" spans="1:8" x14ac:dyDescent="0.2">
      <c r="A718" s="20" t="s">
        <v>1063</v>
      </c>
      <c r="B718" s="3" t="s">
        <v>139</v>
      </c>
      <c r="C718" s="3">
        <f>G719</f>
        <v>32</v>
      </c>
      <c r="D718" s="26">
        <f t="shared" ref="D718:D720" si="149">C718/$C$5</f>
        <v>0.47761194029850745</v>
      </c>
      <c r="E718" s="3"/>
      <c r="F718" s="22" t="s">
        <v>138</v>
      </c>
      <c r="G718">
        <v>33</v>
      </c>
      <c r="H718"/>
    </row>
    <row r="719" spans="1:8" x14ac:dyDescent="0.2">
      <c r="A719" s="20" t="s">
        <v>1064</v>
      </c>
      <c r="B719" s="3" t="s">
        <v>138</v>
      </c>
      <c r="C719" s="3">
        <f>G718</f>
        <v>33</v>
      </c>
      <c r="D719" s="26">
        <f t="shared" si="149"/>
        <v>0.4925373134328358</v>
      </c>
      <c r="E719" s="3"/>
      <c r="F719" s="22" t="s">
        <v>139</v>
      </c>
      <c r="G719">
        <v>32</v>
      </c>
      <c r="H719"/>
    </row>
    <row r="720" spans="1:8" x14ac:dyDescent="0.2">
      <c r="A720" s="20" t="s">
        <v>1065</v>
      </c>
      <c r="B720" s="3" t="s">
        <v>1023</v>
      </c>
      <c r="C720" s="3">
        <f>67-(SUM(C718:C719))</f>
        <v>2</v>
      </c>
      <c r="D720" s="26">
        <f t="shared" si="149"/>
        <v>2.9850746268656716E-2</v>
      </c>
      <c r="E720" s="3"/>
      <c r="F720" s="22" t="s">
        <v>1080</v>
      </c>
      <c r="G720"/>
      <c r="H720"/>
    </row>
    <row r="721" spans="1:9" x14ac:dyDescent="0.2">
      <c r="A721" s="19"/>
      <c r="B721" s="3"/>
      <c r="C721" s="3"/>
      <c r="D721" s="26"/>
      <c r="E721" s="3"/>
      <c r="F721" s="22" t="s">
        <v>1069</v>
      </c>
      <c r="G721">
        <v>65</v>
      </c>
      <c r="H721"/>
    </row>
    <row r="722" spans="1:9" x14ac:dyDescent="0.2">
      <c r="A722" s="18">
        <v>111</v>
      </c>
      <c r="B722" s="15" t="s">
        <v>1293</v>
      </c>
      <c r="C722" s="14"/>
      <c r="D722" s="25"/>
      <c r="E722" s="30" t="s">
        <v>1295</v>
      </c>
      <c r="F722" s="21" t="s">
        <v>1068</v>
      </c>
      <c r="G722" t="s">
        <v>1195</v>
      </c>
      <c r="H722"/>
    </row>
    <row r="723" spans="1:9" x14ac:dyDescent="0.2">
      <c r="A723" s="20" t="s">
        <v>1063</v>
      </c>
      <c r="B723" s="3" t="s">
        <v>251</v>
      </c>
      <c r="C723" s="3">
        <f>G723</f>
        <v>9</v>
      </c>
      <c r="D723" s="26">
        <f t="shared" ref="D723:D727" si="150">C723/$C$5</f>
        <v>0.13432835820895522</v>
      </c>
      <c r="E723" s="26">
        <f>C723/$C$718</f>
        <v>0.28125</v>
      </c>
      <c r="F723" s="22" t="s">
        <v>251</v>
      </c>
      <c r="G723">
        <v>9</v>
      </c>
      <c r="H723">
        <v>500</v>
      </c>
      <c r="I723" s="12">
        <f>H723*C723</f>
        <v>4500</v>
      </c>
    </row>
    <row r="724" spans="1:9" x14ac:dyDescent="0.2">
      <c r="A724" s="20" t="s">
        <v>1064</v>
      </c>
      <c r="B724" s="3" t="s">
        <v>229</v>
      </c>
      <c r="C724" s="3">
        <f t="shared" ref="C724:C726" si="151">G724</f>
        <v>8</v>
      </c>
      <c r="D724" s="26">
        <f t="shared" si="150"/>
        <v>0.11940298507462686</v>
      </c>
      <c r="E724" s="26">
        <f t="shared" ref="E724:E726" si="152">C724/$C$718</f>
        <v>0.25</v>
      </c>
      <c r="F724" s="22" t="s">
        <v>229</v>
      </c>
      <c r="G724">
        <v>8</v>
      </c>
      <c r="H724">
        <v>150</v>
      </c>
      <c r="I724" s="12">
        <f t="shared" ref="I724:I727" si="153">H724*C724</f>
        <v>1200</v>
      </c>
    </row>
    <row r="725" spans="1:9" x14ac:dyDescent="0.2">
      <c r="A725" s="20" t="s">
        <v>1065</v>
      </c>
      <c r="B725" s="3" t="s">
        <v>366</v>
      </c>
      <c r="C725" s="3">
        <f t="shared" si="151"/>
        <v>11</v>
      </c>
      <c r="D725" s="26">
        <f t="shared" si="150"/>
        <v>0.16417910447761194</v>
      </c>
      <c r="E725" s="26">
        <f t="shared" si="152"/>
        <v>0.34375</v>
      </c>
      <c r="F725" s="22" t="s">
        <v>366</v>
      </c>
      <c r="G725">
        <v>11</v>
      </c>
      <c r="H725">
        <v>250</v>
      </c>
      <c r="I725" s="12">
        <f t="shared" si="153"/>
        <v>2750</v>
      </c>
    </row>
    <row r="726" spans="1:9" x14ac:dyDescent="0.2">
      <c r="A726" s="20" t="s">
        <v>1066</v>
      </c>
      <c r="B726" s="3" t="s">
        <v>304</v>
      </c>
      <c r="C726" s="3">
        <f t="shared" si="151"/>
        <v>7</v>
      </c>
      <c r="D726" s="26">
        <f t="shared" si="150"/>
        <v>0.1044776119402985</v>
      </c>
      <c r="E726" s="26">
        <f t="shared" si="152"/>
        <v>0.21875</v>
      </c>
      <c r="F726" s="22" t="s">
        <v>304</v>
      </c>
      <c r="G726">
        <v>7</v>
      </c>
      <c r="H726">
        <v>350</v>
      </c>
      <c r="I726" s="12">
        <f t="shared" si="153"/>
        <v>2450</v>
      </c>
    </row>
    <row r="727" spans="1:9" x14ac:dyDescent="0.2">
      <c r="A727" s="20" t="s">
        <v>1067</v>
      </c>
      <c r="B727" s="3" t="s">
        <v>1023</v>
      </c>
      <c r="C727" s="3">
        <f>67-(SUM(C723:C726))</f>
        <v>32</v>
      </c>
      <c r="D727" s="26">
        <f t="shared" si="150"/>
        <v>0.47761194029850745</v>
      </c>
      <c r="E727" s="3"/>
      <c r="F727" s="22" t="s">
        <v>1080</v>
      </c>
      <c r="G727"/>
      <c r="H727"/>
      <c r="I727" s="12">
        <f t="shared" si="153"/>
        <v>0</v>
      </c>
    </row>
    <row r="728" spans="1:9" x14ac:dyDescent="0.2">
      <c r="A728" s="19"/>
      <c r="B728" s="3"/>
      <c r="C728" s="3"/>
      <c r="D728" s="26"/>
      <c r="E728" s="3"/>
      <c r="F728" s="22" t="s">
        <v>1069</v>
      </c>
      <c r="G728">
        <v>35</v>
      </c>
      <c r="H728"/>
    </row>
    <row r="729" spans="1:9" x14ac:dyDescent="0.2">
      <c r="A729" s="18">
        <v>112</v>
      </c>
      <c r="B729" s="15" t="s">
        <v>1274</v>
      </c>
      <c r="C729" s="14"/>
      <c r="D729" s="25"/>
      <c r="E729" s="14"/>
      <c r="F729"/>
      <c r="G729"/>
      <c r="H729"/>
    </row>
    <row r="730" spans="1:9" x14ac:dyDescent="0.2">
      <c r="A730" s="20" t="s">
        <v>1063</v>
      </c>
      <c r="B730" s="3" t="s">
        <v>975</v>
      </c>
      <c r="C730" s="3">
        <v>48</v>
      </c>
      <c r="D730" s="26">
        <f t="shared" ref="D730:D738" si="154">C730/$C$5</f>
        <v>0.71641791044776115</v>
      </c>
      <c r="E730" s="3"/>
      <c r="F730"/>
      <c r="G730"/>
      <c r="H730"/>
    </row>
    <row r="731" spans="1:9" x14ac:dyDescent="0.2">
      <c r="A731" s="20" t="s">
        <v>1064</v>
      </c>
      <c r="B731" s="3" t="s">
        <v>978</v>
      </c>
      <c r="C731" s="3">
        <v>58</v>
      </c>
      <c r="D731" s="26">
        <f t="shared" si="154"/>
        <v>0.86567164179104472</v>
      </c>
      <c r="E731" s="3"/>
      <c r="F731"/>
      <c r="G731"/>
      <c r="H731"/>
    </row>
    <row r="732" spans="1:9" x14ac:dyDescent="0.2">
      <c r="A732" s="20" t="s">
        <v>1065</v>
      </c>
      <c r="B732" s="3" t="s">
        <v>980</v>
      </c>
      <c r="C732" s="3">
        <v>58</v>
      </c>
      <c r="D732" s="26">
        <f t="shared" si="154"/>
        <v>0.86567164179104472</v>
      </c>
      <c r="E732" s="3"/>
      <c r="F732"/>
      <c r="G732"/>
      <c r="H732"/>
    </row>
    <row r="733" spans="1:9" x14ac:dyDescent="0.2">
      <c r="A733" s="20" t="s">
        <v>1066</v>
      </c>
      <c r="B733" s="3" t="s">
        <v>981</v>
      </c>
      <c r="C733" s="3">
        <v>53</v>
      </c>
      <c r="D733" s="26">
        <f t="shared" si="154"/>
        <v>0.79104477611940294</v>
      </c>
      <c r="E733" s="3"/>
      <c r="F733"/>
      <c r="G733"/>
      <c r="H733"/>
    </row>
    <row r="734" spans="1:9" x14ac:dyDescent="0.2">
      <c r="A734" s="20" t="s">
        <v>1067</v>
      </c>
      <c r="B734" s="3" t="s">
        <v>984</v>
      </c>
      <c r="C734" s="3">
        <v>20</v>
      </c>
      <c r="D734" s="26">
        <f t="shared" si="154"/>
        <v>0.29850746268656714</v>
      </c>
      <c r="E734" s="3"/>
      <c r="F734"/>
      <c r="G734"/>
      <c r="H734"/>
    </row>
    <row r="735" spans="1:9" x14ac:dyDescent="0.2">
      <c r="A735" s="20" t="s">
        <v>1197</v>
      </c>
      <c r="B735" s="3" t="s">
        <v>986</v>
      </c>
      <c r="C735" s="3">
        <v>31</v>
      </c>
      <c r="D735" s="26">
        <f t="shared" si="154"/>
        <v>0.46268656716417911</v>
      </c>
      <c r="E735" s="3"/>
      <c r="F735"/>
      <c r="G735"/>
      <c r="H735"/>
    </row>
    <row r="736" spans="1:9" x14ac:dyDescent="0.2">
      <c r="A736" s="20" t="s">
        <v>1198</v>
      </c>
      <c r="B736" s="3" t="s">
        <v>989</v>
      </c>
      <c r="C736" s="3">
        <v>33</v>
      </c>
      <c r="D736" s="26">
        <f t="shared" si="154"/>
        <v>0.4925373134328358</v>
      </c>
      <c r="E736" s="3"/>
      <c r="F736"/>
      <c r="G736"/>
      <c r="H736"/>
    </row>
    <row r="737" spans="1:8" x14ac:dyDescent="0.2">
      <c r="A737" s="20" t="s">
        <v>1199</v>
      </c>
      <c r="B737" s="3" t="s">
        <v>1058</v>
      </c>
      <c r="C737" s="3">
        <v>4</v>
      </c>
      <c r="D737" s="26">
        <f t="shared" si="154"/>
        <v>5.9701492537313432E-2</v>
      </c>
      <c r="E737" s="3"/>
      <c r="F737"/>
      <c r="G737"/>
      <c r="H737"/>
    </row>
    <row r="738" spans="1:8" x14ac:dyDescent="0.2">
      <c r="A738" s="20" t="s">
        <v>1200</v>
      </c>
      <c r="B738" s="3" t="s">
        <v>993</v>
      </c>
      <c r="C738" s="3">
        <v>27</v>
      </c>
      <c r="D738" s="26">
        <f t="shared" si="154"/>
        <v>0.40298507462686567</v>
      </c>
      <c r="E738" s="3"/>
      <c r="F738"/>
      <c r="G738"/>
      <c r="H738"/>
    </row>
    <row r="739" spans="1:8" x14ac:dyDescent="0.2">
      <c r="A739" s="19"/>
      <c r="B739" s="3"/>
      <c r="C739" s="3"/>
      <c r="D739" s="26"/>
      <c r="E739" s="3"/>
      <c r="F739"/>
      <c r="G739"/>
      <c r="H739"/>
    </row>
    <row r="740" spans="1:8" x14ac:dyDescent="0.2">
      <c r="A740" s="18">
        <v>113</v>
      </c>
      <c r="B740" s="15" t="s">
        <v>1273</v>
      </c>
      <c r="C740" s="14"/>
      <c r="D740" s="25"/>
      <c r="E740" s="14"/>
      <c r="F740" s="21" t="s">
        <v>1068</v>
      </c>
      <c r="G740" t="s">
        <v>1196</v>
      </c>
      <c r="H740"/>
    </row>
    <row r="741" spans="1:8" x14ac:dyDescent="0.2">
      <c r="A741" s="20" t="s">
        <v>1063</v>
      </c>
      <c r="B741" s="3" t="s">
        <v>139</v>
      </c>
      <c r="C741" s="3">
        <f>G742</f>
        <v>2</v>
      </c>
      <c r="D741" s="26">
        <f t="shared" ref="D741:D743" si="155">C741/$C$5</f>
        <v>2.9850746268656716E-2</v>
      </c>
      <c r="E741" s="3"/>
      <c r="F741" s="22" t="s">
        <v>138</v>
      </c>
      <c r="G741">
        <v>64</v>
      </c>
      <c r="H741"/>
    </row>
    <row r="742" spans="1:8" x14ac:dyDescent="0.2">
      <c r="A742" s="20" t="s">
        <v>1064</v>
      </c>
      <c r="B742" s="3" t="s">
        <v>138</v>
      </c>
      <c r="C742" s="3">
        <f>G741</f>
        <v>64</v>
      </c>
      <c r="D742" s="26">
        <f t="shared" si="155"/>
        <v>0.95522388059701491</v>
      </c>
      <c r="E742" s="3"/>
      <c r="F742" s="22" t="s">
        <v>139</v>
      </c>
      <c r="G742">
        <v>2</v>
      </c>
      <c r="H742"/>
    </row>
    <row r="743" spans="1:8" x14ac:dyDescent="0.2">
      <c r="A743" s="20" t="s">
        <v>1065</v>
      </c>
      <c r="B743" s="3" t="s">
        <v>1023</v>
      </c>
      <c r="C743" s="3">
        <f>67-(SUM(C741:C742))</f>
        <v>1</v>
      </c>
      <c r="D743" s="26">
        <f t="shared" si="155"/>
        <v>1.4925373134328358E-2</v>
      </c>
      <c r="E743" s="3"/>
      <c r="F743" s="22" t="s">
        <v>1080</v>
      </c>
      <c r="G743"/>
      <c r="H743"/>
    </row>
    <row r="744" spans="1:8" x14ac:dyDescent="0.2">
      <c r="A744" s="19"/>
      <c r="B744" s="3"/>
      <c r="C744" s="3"/>
      <c r="D744" s="26"/>
      <c r="E744" s="3"/>
      <c r="F744" s="22" t="s">
        <v>1069</v>
      </c>
      <c r="G744">
        <v>66</v>
      </c>
      <c r="H744"/>
    </row>
    <row r="745" spans="1:8" x14ac:dyDescent="0.2">
      <c r="A745" s="18">
        <v>114</v>
      </c>
      <c r="B745" s="15" t="s">
        <v>1294</v>
      </c>
      <c r="C745" s="14"/>
      <c r="D745" s="25"/>
      <c r="E745" s="30" t="s">
        <v>1295</v>
      </c>
      <c r="F745"/>
      <c r="G745"/>
      <c r="H745"/>
    </row>
    <row r="746" spans="1:8" x14ac:dyDescent="0.2">
      <c r="A746" s="20" t="s">
        <v>1063</v>
      </c>
      <c r="B746" s="3" t="s">
        <v>996</v>
      </c>
      <c r="C746" s="3">
        <v>37</v>
      </c>
      <c r="D746" s="26">
        <f t="shared" ref="D746:D748" si="156">C746/$C$5</f>
        <v>0.55223880597014929</v>
      </c>
      <c r="E746" s="26">
        <f>C746/$C$742</f>
        <v>0.578125</v>
      </c>
      <c r="F746"/>
      <c r="G746"/>
      <c r="H746"/>
    </row>
    <row r="747" spans="1:8" x14ac:dyDescent="0.2">
      <c r="A747" s="20" t="s">
        <v>1064</v>
      </c>
      <c r="B747" s="3" t="s">
        <v>367</v>
      </c>
      <c r="C747" s="3">
        <v>1</v>
      </c>
      <c r="D747" s="26">
        <f t="shared" si="156"/>
        <v>1.4925373134328358E-2</v>
      </c>
      <c r="E747" s="26">
        <f t="shared" ref="E747:E748" si="157">C747/$C$742</f>
        <v>1.5625E-2</v>
      </c>
      <c r="F747"/>
      <c r="G747"/>
      <c r="H747"/>
    </row>
    <row r="748" spans="1:8" x14ac:dyDescent="0.2">
      <c r="A748" s="20" t="s">
        <v>1065</v>
      </c>
      <c r="B748" s="3" t="s">
        <v>994</v>
      </c>
      <c r="C748" s="3">
        <v>62</v>
      </c>
      <c r="D748" s="26">
        <f t="shared" si="156"/>
        <v>0.92537313432835822</v>
      </c>
      <c r="E748" s="26">
        <f t="shared" si="157"/>
        <v>0.96875</v>
      </c>
      <c r="F748"/>
      <c r="G748"/>
      <c r="H748"/>
    </row>
    <row r="749" spans="1:8" x14ac:dyDescent="0.2">
      <c r="F749"/>
      <c r="G749"/>
      <c r="H749"/>
    </row>
    <row r="750" spans="1:8" x14ac:dyDescent="0.2">
      <c r="F750"/>
      <c r="G750"/>
      <c r="H750"/>
    </row>
    <row r="751" spans="1:8" x14ac:dyDescent="0.2">
      <c r="F751"/>
      <c r="G751"/>
      <c r="H751"/>
    </row>
    <row r="752" spans="1:8" x14ac:dyDescent="0.2">
      <c r="F752"/>
      <c r="G752"/>
      <c r="H752"/>
    </row>
    <row r="753" spans="6:8" x14ac:dyDescent="0.2">
      <c r="F753"/>
      <c r="G753"/>
      <c r="H753"/>
    </row>
    <row r="754" spans="6:8" x14ac:dyDescent="0.2">
      <c r="F754"/>
      <c r="G754"/>
      <c r="H754"/>
    </row>
    <row r="755" spans="6:8" x14ac:dyDescent="0.2">
      <c r="F755"/>
      <c r="G755"/>
      <c r="H755"/>
    </row>
    <row r="756" spans="6:8" x14ac:dyDescent="0.2">
      <c r="F756"/>
      <c r="G756"/>
      <c r="H756"/>
    </row>
    <row r="757" spans="6:8" x14ac:dyDescent="0.2">
      <c r="F757"/>
      <c r="G757"/>
      <c r="H757"/>
    </row>
  </sheetData>
  <pageMargins left="0.7" right="0.7" top="0.75" bottom="0.75" header="0.3" footer="0.3"/>
  <drawing r:id="rId10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E2F42841BD214BBC5D8E844CFCF00C" ma:contentTypeVersion="14" ma:contentTypeDescription="Create a new document." ma:contentTypeScope="" ma:versionID="18108682952a20953dab8c3afc55f360">
  <xsd:schema xmlns:xsd="http://www.w3.org/2001/XMLSchema" xmlns:xs="http://www.w3.org/2001/XMLSchema" xmlns:p="http://schemas.microsoft.com/office/2006/metadata/properties" xmlns:ns2="c0a7f6ca-a03a-49ca-a52a-3f3c63d8015b" xmlns:ns3="624095ac-59b4-4c0d-bd8d-b8b81c1d70e8" targetNamespace="http://schemas.microsoft.com/office/2006/metadata/properties" ma:root="true" ma:fieldsID="64b40ebabde58bdbeb5752d9647e18c6" ns2:_="" ns3:_="">
    <xsd:import namespace="c0a7f6ca-a03a-49ca-a52a-3f3c63d8015b"/>
    <xsd:import namespace="624095ac-59b4-4c0d-bd8d-b8b81c1d70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a7f6ca-a03a-49ca-a52a-3f3c63d801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055aee3-f455-40f7-af17-8fa0571d99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4095ac-59b4-4c0d-bd8d-b8b81c1d70e8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0a7f6ca-a03a-49ca-a52a-3f3c63d8015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0BE9C5A-7253-426F-A26C-F5CD14E8CCE2}"/>
</file>

<file path=customXml/itemProps2.xml><?xml version="1.0" encoding="utf-8"?>
<ds:datastoreItem xmlns:ds="http://schemas.openxmlformats.org/officeDocument/2006/customXml" ds:itemID="{3DD35A65-6283-404D-8877-4D1FCF4E89D4}"/>
</file>

<file path=customXml/itemProps3.xml><?xml version="1.0" encoding="utf-8"?>
<ds:datastoreItem xmlns:ds="http://schemas.openxmlformats.org/officeDocument/2006/customXml" ds:itemID="{CC70282F-49BC-4678-A1CD-A7910289A3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Systemic Chintan Living Income </vt:lpstr>
      <vt:lpstr>Working data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Shruti Sinha</cp:lastModifiedBy>
  <dcterms:created xsi:type="dcterms:W3CDTF">2024-07-02T10:20:56Z</dcterms:created>
  <dcterms:modified xsi:type="dcterms:W3CDTF">2024-09-05T11:42:57Z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0x010100A3E2F42841BD214BBC5D8E844CFCF00C</vt:lpwstr>
  </property>
</Properties>
</file>