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updateLinks="always"/>
  <xr:revisionPtr revIDLastSave="1001" documentId="8_{D2BAC0D7-E02D-4F5E-960C-E435EB03FDD4}" xr6:coauthVersionLast="47" xr6:coauthVersionMax="47" xr10:uidLastSave="{3B99F87D-1262-41B7-8D28-FAC8AA49E371}"/>
  <bookViews>
    <workbookView xWindow="-110" yWindow="-110" windowWidth="19420" windowHeight="10300" tabRatio="864" activeTab="1" xr2:uid="{00000000-000D-0000-FFFF-FFFF00000000}"/>
  </bookViews>
  <sheets>
    <sheet name="1) Initial Data" sheetId="1" r:id="rId1"/>
    <sheet name="2) Final Dat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 l="1"/>
  <c r="E129" i="5" l="1"/>
  <c r="E101" i="5"/>
  <c r="E89" i="5"/>
  <c r="E71" i="5"/>
  <c r="E65" i="5"/>
  <c r="E46" i="5"/>
  <c r="E41" i="5"/>
  <c r="E27" i="5"/>
  <c r="G216" i="5"/>
  <c r="F216" i="5"/>
  <c r="H216" i="5" s="1"/>
  <c r="G215" i="5"/>
  <c r="F215" i="5"/>
  <c r="H215" i="5" s="1"/>
  <c r="G214" i="5"/>
  <c r="F214" i="5"/>
  <c r="H214" i="5" s="1"/>
  <c r="G213" i="5"/>
  <c r="F213" i="5"/>
  <c r="H213" i="5" s="1"/>
  <c r="G210" i="5"/>
  <c r="F210" i="5"/>
  <c r="H210" i="5" s="1"/>
  <c r="G209" i="5"/>
  <c r="F209" i="5"/>
  <c r="H209" i="5" s="1"/>
  <c r="E179" i="5"/>
  <c r="F178" i="5"/>
  <c r="F177" i="5"/>
  <c r="F176" i="5"/>
  <c r="F175" i="5"/>
  <c r="F174" i="5"/>
  <c r="F173" i="5"/>
  <c r="E187" i="5" l="1"/>
  <c r="E199" i="5"/>
  <c r="F179" i="5"/>
  <c r="F199" i="5" s="1"/>
  <c r="E182" i="5"/>
  <c r="E183" i="5"/>
  <c r="E184" i="5"/>
  <c r="E185" i="5"/>
  <c r="E186" i="5"/>
  <c r="E188" i="5" l="1"/>
</calcChain>
</file>

<file path=xl/sharedStrings.xml><?xml version="1.0" encoding="utf-8"?>
<sst xmlns="http://schemas.openxmlformats.org/spreadsheetml/2006/main" count="2271" uniqueCount="737">
  <si>
    <r>
      <t>Objetivo desta guia:</t>
    </r>
    <r>
      <rPr>
        <b/>
        <sz val="12"/>
        <color rgb="FFFF0000"/>
        <rFont val="Arial Nova"/>
        <family val="2"/>
      </rPr>
      <t>Observação: essa tabela de dados é opcional. A organização que estiver desenvolvendo um estudo de caso pode usar qualquer formato que achar mais adequado.</t>
    </r>
    <r>
      <rPr>
        <b/>
        <sz val="12"/>
        <color theme="1"/>
        <rFont val="Arial Nova"/>
        <family val="2"/>
      </rPr>
      <t xml:space="preserve">
</t>
    </r>
    <r>
      <rPr>
        <sz val="12"/>
        <color theme="1"/>
        <rFont val="Arial Nova"/>
        <family val="2"/>
      </rPr>
      <t xml:space="preserve">Essa guia é para o parceiro do projeto registrar as respostas dos catadores pesquisados. Os parceiros do projeto podem usar seus telefones ou caneta e papel para coletar as respostas no campo e, em seguida, inserir os dados no Excel quando terminarem de coletar as respostas. As entrevistas podem ser realizadas individualmente ou em grupos. Os dados existentes que a organização possa ter também podem ser aproveitados. 
As entrevistas devem ser conduzidas de forma respeitosa e construtiva. Pode ser necessário reformular o texto. A ordem das perguntas pode ser alterada para criar a sensação de uma discussão informal. Nem todas as perguntas precisam ser feitas, dependendo do contexto local. As perguntas opcionais estão marcadas como tal. Recomenda-se compensar os catadores de materiais recicláveis por seu tempo. Essa guia serve como modelo, mas não precisa necessariamente ser preenchida pelo parceiro do projeto. Isso é para permitir o máximo de flexibilidade ao registrar os resultados da pesquisa. </t>
    </r>
  </si>
  <si>
    <t>Questionário para as entrevistas com catadores</t>
  </si>
  <si>
    <t xml:space="preserve">Catador1 </t>
  </si>
  <si>
    <t>Catador2</t>
  </si>
  <si>
    <t>Catador3</t>
  </si>
  <si>
    <t>Catador4</t>
  </si>
  <si>
    <t>Catador5</t>
  </si>
  <si>
    <t>Catador6</t>
  </si>
  <si>
    <t>Catador7</t>
  </si>
  <si>
    <t>Catador8</t>
  </si>
  <si>
    <t>Catador9</t>
  </si>
  <si>
    <t>Catador10</t>
  </si>
  <si>
    <t>Catador11</t>
  </si>
  <si>
    <t>Catador12</t>
  </si>
  <si>
    <t>Catador13</t>
  </si>
  <si>
    <t>Catador14</t>
  </si>
  <si>
    <t>Catador15</t>
  </si>
  <si>
    <t>Catador16</t>
  </si>
  <si>
    <t>Catador17</t>
  </si>
  <si>
    <t>Catador18</t>
  </si>
  <si>
    <t>Catador19</t>
  </si>
  <si>
    <t>Catador20</t>
  </si>
  <si>
    <t>Catador21</t>
  </si>
  <si>
    <t>Catador22</t>
  </si>
  <si>
    <t>Catador23</t>
  </si>
  <si>
    <t>Catador24</t>
  </si>
  <si>
    <t>Catador25</t>
  </si>
  <si>
    <t>Catador26</t>
  </si>
  <si>
    <t>Catador27</t>
  </si>
  <si>
    <t>Catador28</t>
  </si>
  <si>
    <t>Catador29</t>
  </si>
  <si>
    <t>Catador30</t>
  </si>
  <si>
    <t>Catador31</t>
  </si>
  <si>
    <t>Catador32</t>
  </si>
  <si>
    <t>Catador33</t>
  </si>
  <si>
    <t>Catador34</t>
  </si>
  <si>
    <t>Catador35</t>
  </si>
  <si>
    <t>Catador36</t>
  </si>
  <si>
    <t>Catador37</t>
  </si>
  <si>
    <t>Catador38</t>
  </si>
  <si>
    <t>Catador39</t>
  </si>
  <si>
    <t>Catador40</t>
  </si>
  <si>
    <t>Catador41</t>
  </si>
  <si>
    <t>Catador42</t>
  </si>
  <si>
    <t xml:space="preserve">1. Gênero </t>
  </si>
  <si>
    <t>Masculino</t>
  </si>
  <si>
    <t>Feminino</t>
  </si>
  <si>
    <t xml:space="preserve">2. Idade </t>
  </si>
  <si>
    <t>45 anos</t>
  </si>
  <si>
    <t>25 anos</t>
  </si>
  <si>
    <t>30 anos</t>
  </si>
  <si>
    <t>55 anos</t>
  </si>
  <si>
    <t>36 anos</t>
  </si>
  <si>
    <t>62 anos</t>
  </si>
  <si>
    <t>35 anos</t>
  </si>
  <si>
    <t>43 anos</t>
  </si>
  <si>
    <t>31 anos</t>
  </si>
  <si>
    <t>41 anos</t>
  </si>
  <si>
    <t>47 anos</t>
  </si>
  <si>
    <t>60 anos</t>
  </si>
  <si>
    <t>57 anos</t>
  </si>
  <si>
    <t>34 anos</t>
  </si>
  <si>
    <t>33 anos</t>
  </si>
  <si>
    <t>56 anos</t>
  </si>
  <si>
    <t>40 anos</t>
  </si>
  <si>
    <t>39 anos</t>
  </si>
  <si>
    <t>61 anos</t>
  </si>
  <si>
    <t>42 anos</t>
  </si>
  <si>
    <t>44 anos</t>
  </si>
  <si>
    <t>58 anos</t>
  </si>
  <si>
    <t>37 anos</t>
  </si>
  <si>
    <t>52 anos</t>
  </si>
  <si>
    <t>66 anos</t>
  </si>
  <si>
    <t>50 anos</t>
  </si>
  <si>
    <t>63 anos</t>
  </si>
  <si>
    <t>54 anos</t>
  </si>
  <si>
    <t>22 anos</t>
  </si>
  <si>
    <t>28 anos</t>
  </si>
  <si>
    <t>3. Número de pessoas no domicílio</t>
  </si>
  <si>
    <t>1 pessoa</t>
  </si>
  <si>
    <t>3 pessoas</t>
  </si>
  <si>
    <t>5 pessoas</t>
  </si>
  <si>
    <t>2 pessoas</t>
  </si>
  <si>
    <t>4 pessoas</t>
  </si>
  <si>
    <t>7 pessoas</t>
  </si>
  <si>
    <t>4. Há quantos anos você começou a trabalhar como catador(a)? (opcional)</t>
  </si>
  <si>
    <t>20 anos</t>
  </si>
  <si>
    <t>2,5 anos</t>
  </si>
  <si>
    <t>8 anos</t>
  </si>
  <si>
    <t>15 anos</t>
  </si>
  <si>
    <t>23 anos</t>
  </si>
  <si>
    <t>5 anos</t>
  </si>
  <si>
    <t>3 meses</t>
  </si>
  <si>
    <t>10 anos</t>
  </si>
  <si>
    <t>6 anos</t>
  </si>
  <si>
    <t>29 anos</t>
  </si>
  <si>
    <t>7 meses</t>
  </si>
  <si>
    <t>3 anos</t>
  </si>
  <si>
    <t>11 anos</t>
  </si>
  <si>
    <t>16 anos</t>
  </si>
  <si>
    <t>13 anos</t>
  </si>
  <si>
    <t>12 anos</t>
  </si>
  <si>
    <t>7 anos</t>
  </si>
  <si>
    <t>4 anos</t>
  </si>
  <si>
    <t>26 anos</t>
  </si>
  <si>
    <t>17 anos</t>
  </si>
  <si>
    <t xml:space="preserve">28 anos </t>
  </si>
  <si>
    <t>2 anos</t>
  </si>
  <si>
    <t>5. Por que você começou a trabalhar como catador(a) (opcional)?</t>
  </si>
  <si>
    <t>Na época estava desempregado, depois de alguns problemas de saúde não conseguia encontrar um trabalho formal de carteira assinada, por necessidade de ter uma renda pegou uma carroça emprestada e começou a coletar material na rua para vender, com o lucro que conseguiu das primeiras vendas comprou a própria carroça, fez disso o seu trabalho, sua principal fonte de renda. Gostou da autonomia de trabalho e está até hoje.</t>
  </si>
  <si>
    <t xml:space="preserve">Por conta de um problema familiar ele se afastou da família. Ainda recebia o apoio da mãe, mas ela precisou mudar de estado por questões de saúde e ele ficou em situação de rua. Quando ele começou a morar na rua, viu pessoas trabalhando com reciclagem e começou a trabalhar também para conseguir se manter. </t>
  </si>
  <si>
    <t>Antes de trabalhar com a reciclagem, ele trabalhava fazendo curso de capacitação para pessoas com deficiência, foi desligada dessa empresa e ficou desempregado. Ele viu uma oprtunidade de conseguir renda rápida na reciclagem, o dono de um ferro velho emprestou uma carroça para ele coletar e vender os materias, ele então gostou do trabalho e fez disso sua principal fonte de renda o qual está até hoje.</t>
  </si>
  <si>
    <t>Antes de trabalhar na reciclagem, ele trabalhava como ajudante de pedreiro na área da construção civil, não gostava mais do trabalho porque havia muitos desentendimentos entre os colegas de trabalho. Joaldo decidiu sair daquele trabalho, foi morar em baixo de um viaduto e então viu uma oportunidade de adiquirir renda através da reciclagem, um amigo deixou uma carroça (emprestada) com ele para coletar e vender os recicláveis. ele gostou do trabalho e está até hoje trabalhando dessa forma</t>
  </si>
  <si>
    <t xml:space="preserve">O pai trabalhava com reciclagem, então desde criança ele começou a ajudá-lo nas coletas de materiais. Inicialmente, começou para conseguir dinheiro para comprar brinquedos e depois passou a ajudar com o pagamento das contas de casa. Não trabalhou só com isso, passou 4 anos na faculdade e fazia estágio, depois trabalhou como motorista de aplicativo. com as dívidas, ele não conseguiu pagar as contas de casa e a parcela do carro, então começou a trabalhar com a reciclagem e está há 6 meses trabalhando apenas com a venda dos materiais. </t>
  </si>
  <si>
    <t>Porque na época estava desempregado, precisando de dinheiro e não encontrva outra oportunidade de trabalho, então viu uma oportunidade de conseguir renda imediata através da reciclagem</t>
  </si>
  <si>
    <t>Quando o pai saiu da cadeia, não conseguiu trabalho e começou a trabalhar com a reciclagem. Na época, ele tinha 12 anos e começou a ajudar o pai com o trabalho. Ele continuou desde então, mesmo quando o pai saiu para trabalhar em outro emprego.</t>
  </si>
  <si>
    <t>Ela tinha problemas com o ex-marido que a agrediu, ela não aceitou continuar com o agressor e decidiu sair de casa, mudou para São Paulo onde atualmente mora na rua, o ex-marido mora em Santos. Por necessidade de ter uma renda para sobreviver, ela começou a catar e vender materiais recicláveis. Ela tem 2 filhos, os quais moram com o ex-marido.</t>
  </si>
  <si>
    <t>Mudou para a cidade de São Paulo há 6 meses e está desempregado desde então. Mora em um albergue, e os amigos que também moram no local, indicaram o trabalho da reciclagem para ele, então ele iniciou o trabalho com a reiclagem e isso tem ajudado bastante.</t>
  </si>
  <si>
    <t>Ele começou a trabalhar com a reciclagem por curiosidade, depois de experimentar o trabalho acabou gostando. O que mais o atraiu a continuar no trabalho é o fato de fazer os próprios horários e não ter um patrão dando ordens, ou seja, a autonomia de trabalho.</t>
  </si>
  <si>
    <t>Depois que saiu da cadeia ele teve dificuldade em arrumar emprego, então teve uma oportunidade de trabalho em um ferro velho, e depois que ganhou uma doação de uma carroça do projeto Cataki, começou a trabalhar de forma autônoma e coletar nas ruas.</t>
  </si>
  <si>
    <t>Porque na época ele estava desempregado procurando uma oportunidade de trabalho, mandava currículo e não era chamado para uma oportunidade. Então decidiu comprar uma carroça e começou a coletar material na rua para vender e ter uma renda.</t>
  </si>
  <si>
    <t>Porque viu uma oportunidade de trabalhar em um ferro velho, aprendeu sobre como funcionava o mercado da recicláge, depois começou a trabalhar para si mesmo coletando na rua. Conforme ele foi envelhecendo, não conseguiu encontrar outra oportunidade de trabalho</t>
  </si>
  <si>
    <t>Pouco tempo antes de iniciar na reciclagem, ele havia separado da esposa, foi o período que perdeu tudo e teve que morar na rua. O trabalho com a reciclagem foi a alternativa que encontrou para conseguir renda e sobreviver</t>
  </si>
  <si>
    <t>Antes de iniciar o trabalho com a reciclágem, ele estava detido em uma penitenciária, quando saiu da reclusão não encontrou outra oportunidade de emprego e precisava de renda para sobreviver, então começou a catar e vender materiais recicláveis, percebeu que esse trabalho gerava mais renda do que outros e assim continuou até hoje.</t>
  </si>
  <si>
    <t>Antes de iniciar o trabalho com a reciclágem, ele estava detido em uma penitenciária, quando saiu da reclusão não encontrou outra oportunidade de emprego e precisava de renda para sobreviver, então começou a catar e vender materiais recicláveis. Desde então mora na rua</t>
  </si>
  <si>
    <t>Porque tem baixa escolaridade.A reciclagem é um serviço que sempre teve um retorno financeiro imediato de forma digna. As pessoas envolvidas são simples e tem humildade. Os colegas de trabalho apoiam um ao outro, se ajudam quando precisam, é como uma família "família de rua".</t>
  </si>
  <si>
    <t>A mãe trabalhava na cooperativa e ele começou a trabalhar com a reciclagem ajudando ela. Com 28 anos ele também virou cooperado, e passou alguns ano trabalhando na cooperativa. Depois de um tempo ele foi excluído da cooperativa e precisou trabalhar de forma autônoma com a reciclagem.</t>
  </si>
  <si>
    <t>Ele morava no estado do Maranhão, por problemas familiares teve que mudar para São Paulo, ele estudava, mas não tinha uma renda então a tia o chamou para trabalhar com ela catando material na rua para vender, ele se adaptou e gostou do trabalho, depois começou a trabalhar em uma cooperativa de reciclagem onde está trabalhando até hoje.</t>
  </si>
  <si>
    <t>Maria nasceu no interior do estado do Maranhão, veio morar em São Paulo para trabalhar como babá, resolveu fazer uma renda extra catando e vendedo materiais recicláveis em uma cooperativa, viu uma oportunidade de trabalho nessa cooperativa e virou cooperada onde está até hoje.</t>
  </si>
  <si>
    <t>Antes de trabalhar com a reciclagem, ela trabalhava como garçonete em um restaurante, depois de 10 anos ela foi demitida e ficou desempregada, uma amiga a indicou para trabalhar em uma cooperativa de reciclagem, ela gostou do trabalho e então permaneceu.</t>
  </si>
  <si>
    <t>Porque não encontrou outra oportunidade de trabalho</t>
  </si>
  <si>
    <t>Porque viu uma oportunidade melhor na reciclagem do que no trabalho que estava anteriormente</t>
  </si>
  <si>
    <t>Porque estava desempregado, precisava de renda para sobreviver e alimenta a família, a forma que encontrou de conseguir renda foi através da reciclagem</t>
  </si>
  <si>
    <t>Depois da pandemia, ela ficou desempregada, não estava encontrando outra opornunidade de trabalho, seu irmão trabalhava em uma cooperativa de reciclágem então a indicou para trabalhar com ele, ela começou o trabalho, gostou e está até hoje</t>
  </si>
  <si>
    <t>Começou por necessidade. Na época, o marido e ela estavam desempregados, um dia seu marido teve que pedir ajuda financeira para os vizinhos para poder comprar pão, ela vendo aquela situação pediu indicação da vizinha para trabalhar em uma cooperativa de reciclagem, gostou do trabalho e está até hoje trabalhando com a reciclagem</t>
  </si>
  <si>
    <t>Porque estava difícil encontrar outro trabalho, na época estva desempregada, sua mãe que já trabalhava em uma cooperativa de reciclagem a indicou, permanece trabalhando nessa cooperativa desde então</t>
  </si>
  <si>
    <t>Antes de trabalhar com a reciclagem, ela era empregada doméstica, em uma viagem com sua patroa para Estados Unidos viu como funcionava a reciclagem lá, bem organizado. Ela achou interessante e voltou para Brasil determinada a replicar o que viu. Começou a coletar e vender os materais recicláveis como uma renda extra, acabou gostando e resolveu fazer daquilo a sua principal fonte de renda</t>
  </si>
  <si>
    <t>Por neccessidade de renda, estava em um momento de dificuldades pessoais, era traficante de drogasa e queria sair daquela situação, recomeçar de maneira digna e honesta. Na época moravam 8 pessoas na sua casa, os irmãos passavam fome, ela foi indicada para trabalhar em uma cooperativa de reciclagem, gostou do trabalho, no qual está até o momento.</t>
  </si>
  <si>
    <t>Porque estava desempregada, a irmã indicou para esse trabalho, iria ficar só por um tempo e acabou ficando até hoje.</t>
  </si>
  <si>
    <t>Porque estava difícil conseguir renda, com os filhos pequenos passando fome, foi a maneira que encontrou de conseguir renda de forma rápida</t>
  </si>
  <si>
    <t>Antes de trabalhar com a reciclágel, trabalhava como cozinheir, foi demitida, uma vizinha que trabalhava em uma cooperativa de reciclágem a indicou. Na época ela era viúva com três filhos pequenos, começou a trabalhar na cooperativa, fez alguns cursos de auxiliar administrativo e cabeleleira, surgiu outras oportunidades de trabalho, mas ela gostou de trabalha com a reciclagem e decidiu permanecer.</t>
  </si>
  <si>
    <t>Antes de trabalhar com a reciclagem, morava no interior de São Paulo, foi morar em São paulo com 17 anos, aos 18 anos começou sua transição para mulher trans, e então teve dificuldade em encontrar um trabalho, pois a empresas não a aceitavam. Começou a trabalhar puxando carroça, depois passou um tempo trabalhando como auxiliar de limpeza, não se adaptou, procurou oportunidade em uma cooperativa de reciclagem, na qual está até o momento</t>
  </si>
  <si>
    <t>Antes de iniciar na reciclágem ele trabalhava como pedreiro, ficou desempregado por um tempo e estava com necessiade de obter renda, viu uma oportunidade de trabalhar como catador, comprou uma bicicleta e então começou a coletar e vender materiais recicláveis. Trabalhava dia e noite para conseguir mais renda</t>
  </si>
  <si>
    <t>Quando conheceu seu esposo que era catador, ela trabalhava como empregada doméstica, ganhava em torno de R$200,00 por mês, decidiu trabalhar juntamente com ele na reciclagem porque ganhava mais do que como empregada doméstica</t>
  </si>
  <si>
    <t>Porque estava desempregada precisando de renda para sobreviver, a reciclagem foi a oportunidade que encontrou. Começou pera dor e continuou por amor</t>
  </si>
  <si>
    <t>Porque estava desempregado, precisando de um trabalho, o cunhado o indicou para trabalhar em uma cooperativa de reciclagem, ele aceitou, gostou e está até hoje</t>
  </si>
  <si>
    <t>Por influência da mãe que já trabalha a muitos anos na reciclagem, no inicício não gostava, mas aprendeu a se acostumar com o trabalho</t>
  </si>
  <si>
    <t>Ela veio do Estado da Bahia para trabalhar em São paulo, tinha baixa escolaridade e não conseguiu outra oportunidade de trabalho, inicicio o trabalho com a reciclagem no qual está até hoje</t>
  </si>
  <si>
    <t>Porque mudou do estado da Bahia para trabalhar em São Paulo, não tinha nenhuma experiência de trabalho, alguém da família que trabalhava em um ferro velho e a indicou para trabalhar com a reciclágem, ela trabalhou 4 anos no ferro velho, depois iniciou em uma cooperativa de reciclágem, na qual está até hoje</t>
  </si>
  <si>
    <t xml:space="preserve">Quando o filho tinha 6 meses de idade, ficou desempregado e não conseguia arrumar emprego, então ele saiu mais uma vez para a região do centro para procurar emprego e pediu uma indicação para um catador (carrinheiro) que estava coletando na rua. Ele indicou um ferro velho que tinha ali próximo, então ele começou a coletar materiais e vender pro ferro velho. Ele gostou do trabalho, pois recebia o pagamento pela venda diariamente, e continua até hoje. </t>
  </si>
  <si>
    <t>A primeira vez foi por incentivo da família para não entrar na vida errada, não é um trabalho pesado. Atualmente tem sido por necessidade de uma renda, desemprego. Ele tem filhos pequenos e precisa alimenta-los</t>
  </si>
  <si>
    <t>Seção 2: Condições de trabalho e organização na gestão de resíduos</t>
  </si>
  <si>
    <t>6. De onde você coleta os materiais? É possível escolher mais de uma opção.</t>
  </si>
  <si>
    <t>Ruas e residências</t>
  </si>
  <si>
    <t>Ruas</t>
  </si>
  <si>
    <t>Ruas, empresas e residências</t>
  </si>
  <si>
    <t xml:space="preserve">Ruas e residências </t>
  </si>
  <si>
    <t>Ruas, residências e empresas</t>
  </si>
  <si>
    <t>Ruas, empresas eresidências</t>
  </si>
  <si>
    <t>Residências</t>
  </si>
  <si>
    <t>7. Você é um trabalhador independente ou organizado?</t>
  </si>
  <si>
    <t>Catador independente</t>
  </si>
  <si>
    <t>Catador/trabalhador organizado formalmente</t>
  </si>
  <si>
    <t>Catador organizado informalmente</t>
  </si>
  <si>
    <t>8 .Você também obtém alguma renda de outras atividades além da coleta de materiais?</t>
  </si>
  <si>
    <t>Sim</t>
  </si>
  <si>
    <t>Não</t>
  </si>
  <si>
    <t>9. Que outras atividades geradoras de renda você tem?</t>
  </si>
  <si>
    <t xml:space="preserve">Bolsa famíla: R$600,00 </t>
  </si>
  <si>
    <t>Bolsa família: R$600,00</t>
  </si>
  <si>
    <t>Bolsa famíla: R$600,00</t>
  </si>
  <si>
    <t>Bolsa famíla: R$600,00 e presta serviço como operador de máquinas sob demanda: R$200,00/dia</t>
  </si>
  <si>
    <t>Bolsa família: R$ 600,00</t>
  </si>
  <si>
    <t>Bolsa família: R$ 600,00; Tiktok e Youtube: R$ 1000,00</t>
  </si>
  <si>
    <t>-</t>
  </si>
  <si>
    <t>Bolsa família: R$ 300,00</t>
  </si>
  <si>
    <t>Auxílio morador de rua: R$600,00</t>
  </si>
  <si>
    <t xml:space="preserve">Palestrante sobre educação ambiental em escolas, sob demanda. R$500,00/palestra </t>
  </si>
  <si>
    <t>Bolsa família: R$850,00</t>
  </si>
  <si>
    <t>Bolsa família: R$600,00 e Bolsa aluguel: R$1200,00</t>
  </si>
  <si>
    <t>Bolsa família: R$325,00 e faz transporte de equipamentos: R$300,00/mês</t>
  </si>
  <si>
    <t>Bolsa família: R$800,00</t>
  </si>
  <si>
    <t>Bolsa família: R$650,00</t>
  </si>
  <si>
    <t>Aposentadoria: R$ 1518,00</t>
  </si>
  <si>
    <t>Presta serviço como pedreiro: R$600,00/mês</t>
  </si>
  <si>
    <t>10. Quantas horas você trabalha na coleta de materiais por dia?</t>
  </si>
  <si>
    <t>11. Quantos dias você trabalha na coleta de materiais por semana?</t>
  </si>
  <si>
    <t xml:space="preserve">Seção 3: Receitas das atividades de gestão de resíduos </t>
  </si>
  <si>
    <t>12. Onde e para quem você vende os materiais coletados?</t>
  </si>
  <si>
    <t>Cooperativa</t>
  </si>
  <si>
    <t>Cooperativa/Loja de sucata</t>
  </si>
  <si>
    <t>Atravessadores</t>
  </si>
  <si>
    <t>Recicladores</t>
  </si>
  <si>
    <t>Recicladores, Banco de Resíduos</t>
  </si>
  <si>
    <t xml:space="preserve">13. Você sabe o preço dos materiais que está coletando antes de vender? </t>
  </si>
  <si>
    <t>14. Quanto tempo depois de coletar os materiais você é pago por eles?</t>
  </si>
  <si>
    <t>Na entrega</t>
  </si>
  <si>
    <t>Na entrega ou no final da semana</t>
  </si>
  <si>
    <t>No início do mês</t>
  </si>
  <si>
    <t>15. Como você recebe o pagamento?</t>
  </si>
  <si>
    <t>Dinheiro ou PIX</t>
  </si>
  <si>
    <t>Dinheiro (Não tem celular)</t>
  </si>
  <si>
    <t>Dinheiro</t>
  </si>
  <si>
    <t>Dinheiro ou pix</t>
  </si>
  <si>
    <t>PIX</t>
  </si>
  <si>
    <t>16. Ganhos totais com a coleta de materiais</t>
  </si>
  <si>
    <t>16.i Ganhos totais por mês</t>
  </si>
  <si>
    <t>16.ii Ganhos com o serviço prestado</t>
  </si>
  <si>
    <t>16.iii Ganhos com a venda de materiais</t>
  </si>
  <si>
    <t>17. Ganhos com a venda de materiais:</t>
  </si>
  <si>
    <t>17.1 Plástico, garrafas PET</t>
  </si>
  <si>
    <t>17.2 Plástico, outros rígidos (por exemplo, PEAD)</t>
  </si>
  <si>
    <t>17.3 Plástico, flexíveis</t>
  </si>
  <si>
    <t>17,4 Papel / papelão</t>
  </si>
  <si>
    <t>17,5 Vidro</t>
  </si>
  <si>
    <t>17,6 Latas de alumínio</t>
  </si>
  <si>
    <t>17,7 Outras embalagens metálicas (por exemplo, latas de aço)</t>
  </si>
  <si>
    <t>17,8 Outros metais que não sejam de embalagem (por exemplo, eletrônicos)</t>
  </si>
  <si>
    <t>17.9 Qualquer outro material</t>
  </si>
  <si>
    <t>18. Quilos coletados</t>
  </si>
  <si>
    <t>18.1 Plástico, garrafas PET</t>
  </si>
  <si>
    <t>18.2 Plástico, outros rígidos (por exemplo, PEAD)</t>
  </si>
  <si>
    <t>18.3 Plástico, flexíveis</t>
  </si>
  <si>
    <t>18,4 Papel / papelão</t>
  </si>
  <si>
    <t>18,5 Vidro</t>
  </si>
  <si>
    <t>18,6 Latas de alumínio</t>
  </si>
  <si>
    <t>18,7 Outras embalagens metálicas (por exemplo, latas de aço)</t>
  </si>
  <si>
    <t>18,8 Outros metais que não sejam de embalagem (por exemplo, eletrônicos)</t>
  </si>
  <si>
    <t>18.9 Qualquer outro material</t>
  </si>
  <si>
    <t>19. Quais são suas principais limitações para aumentar a receita das atividades de coleta?</t>
  </si>
  <si>
    <t>Concorrência de outros catadores  e condições físicas</t>
  </si>
  <si>
    <t xml:space="preserve">A carroça não está em boas condições de uso, se fosse uma carroça motorizada seria melhor e pouco volume de materiais, então precisa ir em vários pontos de coleta diferentes. </t>
  </si>
  <si>
    <t>Qualidade do material disponível, concorrência com outros catadores e condições físicas</t>
  </si>
  <si>
    <t>Concorrência com outros catadores</t>
  </si>
  <si>
    <t>Falta de um automóvel/carro. Ajudaria, pois conseguiria coletar uma quantidade maior de materiais.</t>
  </si>
  <si>
    <t>Concorrência com outros catadores e condições físicas, há muitas subidas e exige bastante esforço físico 3. Trânsito</t>
  </si>
  <si>
    <t>Carroça não está em boas condições de uso</t>
  </si>
  <si>
    <t>Variação no preço de venda dos materiais</t>
  </si>
  <si>
    <t>Condições físicas (Está com o fêmur fraturado)</t>
  </si>
  <si>
    <t>Juliano é usuário de drogas e devido essa condição diminui sua produtividade no trabalho.</t>
  </si>
  <si>
    <t>Concorrência de outros catadores (Grande quantidade de catadores nas ruas), ondomínios deixaram de doar os materiais e estão vendendo, sofre muita discriminação e preconceito, isso dificulta achar bons locais para coletar os materiais.</t>
  </si>
  <si>
    <t>Os locais onde Moacir coleta há presença de muitas rampas (terreno íngreme) o que diminui a velocidade de coleta e exige muito esforço físico. Além disso, Moacir atualmente só vende para uma Cooperativa (Coopamare), a qual tem horários fixos para receber o material, então ás vezes ele fica muito tempo esperando para esvaziar sua carroça e fazer uma nova rota de coleta.</t>
  </si>
  <si>
    <t>Condições físicas, carrinho cheio fica muito pesado e problemas técnicos no carrinho</t>
  </si>
  <si>
    <t>falta de equipamentos, um carrinho/carroça para coletar mais materiais</t>
  </si>
  <si>
    <t>Concorrência de outros catadores e discriminação por parte de algumas pessoas, fica difícil conseguir confiança</t>
  </si>
  <si>
    <t>Concorrência de outros catadores e falata de equipamentos, se tivesse mais uma carroça iria ajudar bastante a aumentar a renda</t>
  </si>
  <si>
    <t xml:space="preserve">Apresenta dificuldades devido a idade, há muitas rampas na rota de coleta, quando a carrinho enche fica pesado, ele apresenta dificuldade de locomover o veículo devido ao peso. A variação no preço de venda dos materiais também foi outra limitação mensionada </t>
  </si>
  <si>
    <t>Concorrência entre os catadores</t>
  </si>
  <si>
    <t>Não ter veículo suficiente para atender a demanda, não tem parceria com a prefeitura, não pagam pelo serviço de coleta prestado, não tem uma espaço adequado para trabalhar</t>
  </si>
  <si>
    <t>Volume de material disponível para processar na cooperativa e baixo valor de venda dos materais recicláveis</t>
  </si>
  <si>
    <t>Volume de material disponível para processar na cooperativa e variação no valor de venda dos materais recicláveis</t>
  </si>
  <si>
    <t>Falta de espaço adequado para trabalhar, a cooperativa fica em baixo de um viaduto, sem infraestrutura básica, acaba diminuindo a produtividade dos cooperados</t>
  </si>
  <si>
    <t>Infraestrutura do local de trabalho e variação no preço de venda dos materais</t>
  </si>
  <si>
    <t>Variação no preço de venda dos materiais, não recebem pelo serviço de coleta prestado</t>
  </si>
  <si>
    <t>Volume de material disponível para processar na cooperativa, variação no valor de venda dos materais recicláveis e custos operacionais da cooperativa</t>
  </si>
  <si>
    <t xml:space="preserve">Disponibilidade de tempo e variação no valor de venda dos materais recicláveis </t>
  </si>
  <si>
    <t>Qualidade do material disponível, há muito rejeito misturado com os recicláveis, variação no preço de venda dos materais</t>
  </si>
  <si>
    <t>Baixa produtividade de alguns integrantes da equipe de trabalho</t>
  </si>
  <si>
    <t xml:space="preserve">Produtividade da equipe, muito material recicláveis acaba passando para o rejeito e variação no preço de venda dos materiais. </t>
  </si>
  <si>
    <t>Produtividade da equipe, alguns trabalham mais do que outros</t>
  </si>
  <si>
    <t>Não conseguiu identificar limitações</t>
  </si>
  <si>
    <t>Qualidade do materiaç disponível e produtividade da equipe de trabalho</t>
  </si>
  <si>
    <t>Volume de materiais disponíveis e variação no preço de venda dos materiais</t>
  </si>
  <si>
    <t>Qualidade do material disponível e variação no preço de venda dos materiais</t>
  </si>
  <si>
    <t>Disponibilidade de tempo, produtividade e variação no preço de venda dos materais</t>
  </si>
  <si>
    <t>Disponibilidade de tempo</t>
  </si>
  <si>
    <t>Volumes de material disponível e variação no preço de venda dos materiais</t>
  </si>
  <si>
    <t>Produtividade da equipe e variação no preço de venda dos materiais</t>
  </si>
  <si>
    <t>Qualidade do material disponível e disponibilidade de tempo</t>
  </si>
  <si>
    <t>Variação no preço de venda dos materiais e qualidade do material disponível devido a presença de matéria orgânica misturada com os recicláveis</t>
  </si>
  <si>
    <t>Variação no preço de venda dos materiais e condições físicas</t>
  </si>
  <si>
    <t>Seção 4: Despesas com atividades de gestão de resíduos</t>
  </si>
  <si>
    <t>20. Você tem dívidas ou obrigações com seus compradores?</t>
  </si>
  <si>
    <t>21. Quanto essa atividade (de coleta de materiais) lhe custa?</t>
  </si>
  <si>
    <t>22. Você tem acesso a um veículo? Se sim, qual?</t>
  </si>
  <si>
    <t>Sim, carrinho/carroça</t>
  </si>
  <si>
    <t>Nenhum</t>
  </si>
  <si>
    <t>Sim, carrinho de supermercado</t>
  </si>
  <si>
    <t>Sim, caminhão</t>
  </si>
  <si>
    <t xml:space="preserve">Seção 5: Despesas e condições de vida </t>
  </si>
  <si>
    <t>23. Quanto você gasta com alimentação para si mesmo(a) ou para sua família (especifique qual) todos os dias?</t>
  </si>
  <si>
    <t>24. Durante os últimos 12 meses, houve algum momento em que, por falta de dinheiro ou outros recursos:</t>
  </si>
  <si>
    <t>24.1 Você se preocupou em não ter comida suficiente para comer?</t>
  </si>
  <si>
    <t>24.2 Você não pôde comer alimentos saudáveis e nutritivos?</t>
  </si>
  <si>
    <t xml:space="preserve">Não </t>
  </si>
  <si>
    <t>24.3 Você comeu apenas alguns tipos de alimentos?</t>
  </si>
  <si>
    <t>24.4 Você teve que pular uma refeição?</t>
  </si>
  <si>
    <t>24,5 Você comeu menos do que achava que deveria?</t>
  </si>
  <si>
    <t>24.6 Você viu sua casa ficar sem comida?</t>
  </si>
  <si>
    <t>24.7 Você estava com fome, mas não comeu?</t>
  </si>
  <si>
    <t>24.8 Você ficou sem comer por um dia inteiro?</t>
  </si>
  <si>
    <t xml:space="preserve">25. Você possui ou tem acesso a uma moradia com? </t>
  </si>
  <si>
    <t>Não. Mora na rua</t>
  </si>
  <si>
    <t>Não tem casa, dorme em um albergue dia sim e outro não, e só vai para dormir</t>
  </si>
  <si>
    <t>Não, mora na rua</t>
  </si>
  <si>
    <t>Não, está em situação de rua, mora embaixo da carroça.</t>
  </si>
  <si>
    <t>Não tem casa própria, mora em um albergue</t>
  </si>
  <si>
    <t>Sim, Casa própria e em alvenaria</t>
  </si>
  <si>
    <t>Sim. Casa própria (invasão). 3 cômodos e 1 banheiro</t>
  </si>
  <si>
    <t>Sim. Casa alugada. 4 cômodos e 1 banheiro</t>
  </si>
  <si>
    <t>Sim, casa própria, mas de madeira e precisando de reforma</t>
  </si>
  <si>
    <t>Sim. Casa Própria. 2 cômodos, 1 banheiro</t>
  </si>
  <si>
    <t>Sim, casa própria. 4 cômodos, 1 banheiro</t>
  </si>
  <si>
    <t>Sim. Casa alugada. 3 cômodos, 1 banheiro</t>
  </si>
  <si>
    <t>Sim. 5 cômodos, 1 banheiro</t>
  </si>
  <si>
    <t>Sim, casa alugada. 4 cômodos, 1 banheiro</t>
  </si>
  <si>
    <t>Sim, apartamento próprio. 4 cômodos, 1 banheiro</t>
  </si>
  <si>
    <t>Sim, casa alugada. 3 cômodos, 1 banheiro</t>
  </si>
  <si>
    <t>Sim. Casa própria (ocupação). 5 cômodos, 1 banheiro</t>
  </si>
  <si>
    <t>Sim, casa própria (ocupação). 5 cômodos, 2 banheiros</t>
  </si>
  <si>
    <t>Sim, ocupação. 1 cômodo, 1 banheiro</t>
  </si>
  <si>
    <t>Sim, ocupação. 5 cômodos, 2 banheiros</t>
  </si>
  <si>
    <t>Sim, ocupação. 4 cômodos, 1 banheiro</t>
  </si>
  <si>
    <t>Sim, casa alugada. 2 cômodos, 1 banheiro</t>
  </si>
  <si>
    <t>Sim, casa própria. 2 cômodos, 1 banheiro</t>
  </si>
  <si>
    <t>Sim, ocupação. 2 cômodos, 1 banheiro</t>
  </si>
  <si>
    <t>Sim, casa alugada. 1 cômodo e 1 banheiro</t>
  </si>
  <si>
    <t>Casa própria, 2 cômodos</t>
  </si>
  <si>
    <t>Casa própria (invasão). 2 cômodos e 1 banheiro</t>
  </si>
  <si>
    <t>25.1 Uma casa/apartamento construído com materiais adequados</t>
  </si>
  <si>
    <t xml:space="preserve">Sim </t>
  </si>
  <si>
    <t>25,2 Acesso à eletricidade</t>
  </si>
  <si>
    <t>25.3 Iluminação adequada</t>
  </si>
  <si>
    <t>25.4 Ventilação adequada</t>
  </si>
  <si>
    <t>25,5 Acesso a saneamento seguro (rede de água e esgoto) (&lt;15 pessoas)</t>
  </si>
  <si>
    <t>25,6 Espaço suficiente para viver (35-60m²)</t>
  </si>
  <si>
    <t>25,7 Ambiente externo seguro</t>
  </si>
  <si>
    <t>25,8 Nenhuma atividade de produção ou trabalho realizada no local</t>
  </si>
  <si>
    <t>26. Seu trabalho significa que você fica fora de casa? Em caso afirmativo, onde e como você descreveria sua acomodação.</t>
  </si>
  <si>
    <t>Sim. Forra o chão com plástico e papelão, põe um colchão, cobertores, cobre a carroça com lona e dorme.</t>
  </si>
  <si>
    <t xml:space="preserve">Sim, dorme na rua de baixo da carroça, acha desconfortável, mas já acostumou. Tem dificuldade com o frio também. </t>
  </si>
  <si>
    <t>Sim. Dorme dentro dentro da carroça, cobre somente com cobertores. Às vezes dorme em cima dos materiais recicláveis.</t>
  </si>
  <si>
    <t>Sim. Quando vai descansar, constroi uma cabana usando plástico, papelão, cobertores e colchonete e dorme.</t>
  </si>
  <si>
    <t>Sim, dorme em ruas e praças, considera desconfortável e passa muito frio</t>
  </si>
  <si>
    <t>Descansa em uma barraca, a noite procura um local mais tranquilo perto de amigos e colegas que possam se ajudar. Forra o chão com plàstico, papelão, colchonete e 3 cobertores. Quando chove tem que trocar de colchão, às vezes não encontra.</t>
  </si>
  <si>
    <t>Sim, dorme embaixo da carroça e na rua. Ele acha tranquilo, pois se acostumou.</t>
  </si>
  <si>
    <t xml:space="preserve">Ana deixa sua barraca montada em uma área aberta (praça), desmonta quando o "rapa" passa. Dentro da barraca ela guarda suas roupas e pertences pessoais, a barraca é forrada com plástico, papelão e cobertores. Ás vezes a prefeitura doa cobertores e achocolatado. </t>
  </si>
  <si>
    <t>Não, dorme no albergue</t>
  </si>
  <si>
    <t xml:space="preserve">Sim. Juliano considera confortável. Não tem uma moradia, dorme na calçada da praça. Para dormir, ele forra o chão com plástico e papelão, cobre seu corpo com um cobertor e ali descansa até o outro dia. </t>
  </si>
  <si>
    <t>Não, dorme em casa</t>
  </si>
  <si>
    <t>Sim. Dorme frequentemente nas calçadas, forra o chão com lona e papelão, põe um colchão, cobertor e ali se acomoda para dormir. Moacir mora em Guaianás, Zona leste de São Paulo, demora 3 horas ou mais para chegar em casa, por isso prefere dormir na rua ao invés de voltar todo dia para casa.</t>
  </si>
  <si>
    <t>Sim.É bem difícil, desconfortável e perigoso</t>
  </si>
  <si>
    <t>Sim. É horrível, passa frio, não tem água nem alimentação suficiente. Paga R$10,00 para uma cooperativa para tomar banho lá</t>
  </si>
  <si>
    <t>Sim. É muito desconfortável, muito barulho, não tem segurança, o barulho do trânsito incomoda muito</t>
  </si>
  <si>
    <t xml:space="preserve">Quando está chovendo procura cobertura, restaurantes, viaduto. O frio não o incomoda, já se acostumou, quando está calor é muito ruim. ele não quer alugar um quarto porque se sente solitário, não tem família, sentimento de abandono. Na rua está junto aos outros carroceiros e se sente acolhido. Quando vai dormir, ele monta sua cama em baixo da carroça. forra o chão com plástico e papelão, põe um cobertor e dorme. </t>
  </si>
  <si>
    <t>Sim, durante a semana de trabalho ele dorme na rua e debaixo da carroça (só volta para casa aos finais de semana, para não gastar com transporte), acha bem desconfortável e inseguro, pois pode sofrer violência.</t>
  </si>
  <si>
    <t>Sim, dorme na rua embaixo da carroça, acha inseguro, desconfortável e passa frio. Tenta evitar o frio, fazendo uma espécie de tenda com lonas ao redor da carroça.</t>
  </si>
  <si>
    <t>Sim. Atualmente está dormindo mais na rua do que em casa. Quando vai descansar, monta uma cabana com lona, papelão, cobertores e colchonete e ali dorme.</t>
  </si>
  <si>
    <t>Seção 6: Alternativas de emprego e economia a partir da renda</t>
  </si>
  <si>
    <t>27. Por que você coleta e vende materiais em vez de outro trabalho?</t>
  </si>
  <si>
    <t>Porque não encontrou outra oportunidade de conseguir renda. Não há outra opção.</t>
  </si>
  <si>
    <t>Gosta de trabalhar com a reciclagem, mas não tem outras opções de trabalho</t>
  </si>
  <si>
    <t>Porque gosta de trabalhar com reciclagem, faz seus próprios horários. Não gosta de seguir regras e cumprir horários fixos de trabalho.</t>
  </si>
  <si>
    <t>Porque é mais fácil trabalhar como autônomo, faz seus próprios horários, não tem ninguem dando ordens. Ama a autonomia de trabalho através da reciclagem</t>
  </si>
  <si>
    <t xml:space="preserve">1. Por conta da facilidade em trabalhar com a reciclagem; 2. Não tem cobrança de chefe; </t>
  </si>
  <si>
    <t>Por causa da autonômia de trabalho, não consegue se adaptar com alguém dando ordens ou incomodando. É o seu "ganha pão"</t>
  </si>
  <si>
    <t xml:space="preserve">1. Não gosta de receber ordens de patrões e chefes; 2. Gosta da flexibilidade de horários trabalhando com a reciclagem; 3. Recebe mais ganhando com a reciclagem do que em outros empregos convencionais. </t>
  </si>
  <si>
    <t>Porque está sem condições de procurar outro trabalho, não esta em posse de sua carteira de trabalho, a família mora em Santos (interior de São Paulo) e não há como voltar para lá.</t>
  </si>
  <si>
    <t>Tem uma renda diária com a reciclagem e gosta do trabalho</t>
  </si>
  <si>
    <t>"por vontade própria." Gosta do trabalho com a reciclagem e não quer mudar para outro.</t>
  </si>
  <si>
    <t>Não tem outras oportunidades de trabalho</t>
  </si>
  <si>
    <t>Porque se acostumou e gosta do trabalho, atualmente se o chamarem para trabalhar em outro trabalho, não iria.</t>
  </si>
  <si>
    <t>Porque não há outra oportunidade de trabalho</t>
  </si>
  <si>
    <t>Porque a sua idade dificulta encontrar outra oportunidade de trabalho</t>
  </si>
  <si>
    <t>Porque ganha mais trabalhando com a reciclagem do que em outro trabalho e não gosta de ter um chefe mandando nele</t>
  </si>
  <si>
    <t>Porque não há oportunidades para ele em outros trabalhos</t>
  </si>
  <si>
    <t>Por causa da idade. Ama puxar carroça, se sente feliz com a liberdade/autonomia de trabalho. Não gosta de receber ordens de chefe.</t>
  </si>
  <si>
    <t>Por falta de outras oportunidades de trabalho</t>
  </si>
  <si>
    <t xml:space="preserve">Porque gosta da autonomia de trabalho, se adaptou, ganha o suficiente. Não tem um patrão para ficar mandando </t>
  </si>
  <si>
    <t>Porque gosta de trabalhar com a reciclagem, não procura outra oportunidade de trabalho, prefere ficar trabalhando na cooperativa de reciclágem</t>
  </si>
  <si>
    <t>Gosta de trabalhar na cooperativa de reciclágem e não procura outra oportunidade de trabalho</t>
  </si>
  <si>
    <t>Porque não conseguiu outra oportunidade de trabalho</t>
  </si>
  <si>
    <t>Porque obtem uma renda maior trabalhando na reciclagem do que em outro trabalho</t>
  </si>
  <si>
    <t>Porque gosta, é um trabalho digno igual a outros</t>
  </si>
  <si>
    <t>Porque gosta da flexibilidade de horários, de não ter patrão e de trabalhar com a reciclágem</t>
  </si>
  <si>
    <t xml:space="preserve">Porque não tem experiência em outra área de trabalho </t>
  </si>
  <si>
    <t>Porque se acostumou a trabalhar com a reciclagem, ganha mais do que trabalhando em outro trabalho, a flexibilidade horários, trabalha somente três dias por semana</t>
  </si>
  <si>
    <t>Porque trabalhando em uma cooperativa, ela tem disponibilidade de tempo para cuidar dos filhos, o que não seria possível em outro trabalho</t>
  </si>
  <si>
    <t xml:space="preserve">Porque não tem outra oportunidade de trabalho, e a flexibilidade do trabalho na cooperativa permite que ela estude e se prepare para fazer faculdade de enfermagem </t>
  </si>
  <si>
    <t>Porque em outro trabalho não a aceitaria por causa de sua idade</t>
  </si>
  <si>
    <t>Porque ama o trabalho, ama trabalhar com a reciclágem, não quer mudar para outro trabalho</t>
  </si>
  <si>
    <t>Porque gosta de trabalhar com a reciclagem, do ambiente de trabalho e consegue uma renda maior do que em outro trabalho</t>
  </si>
  <si>
    <t>Porque tem um problema de saúde no braço e não consegue trabalhar em outro serviço</t>
  </si>
  <si>
    <t>Porque não há muitas exigências para o trabalho, se considera de idade avaçada e não é aceita em outros trabalhos</t>
  </si>
  <si>
    <t>Porque gosta de trabalhar com a reciclagem e não quer mudar de trabalho</t>
  </si>
  <si>
    <t>Porque foi o trabalho que conseguiu ter mais tempo com a família, gosta da flexibilidade de horários, o que não seria possível em outro trabalho</t>
  </si>
  <si>
    <t>Porque gosta de trabalhar na reciclagem e não procura outra oportunidade de trabalho</t>
  </si>
  <si>
    <t>Por causa da autonomia de trabalha e flexibilidade de horários o que não seria possível em outro trabalho</t>
  </si>
  <si>
    <t>Por causa da flexibilidade de horários do trabalho com a reciclágem, o que não oferece em outro trabalho</t>
  </si>
  <si>
    <t xml:space="preserve">Devido a idade, não consegue arrumar outro trabalho. Também há dificuldades em se manter em outro trabalho, pois trabalhando de forma autônoma ele tem liberdade de parar para descando sempre que necessário e tem flexibilidade de horários. </t>
  </si>
  <si>
    <t>Porque perdeu todos os documentos em uma acidente (incêndio) e não estava encontrando outra oportunidade de trabalho</t>
  </si>
  <si>
    <t>28. Que oportunidades alternativas de emprego você tem?</t>
  </si>
  <si>
    <t>Não tem</t>
  </si>
  <si>
    <t xml:space="preserve">Não tem </t>
  </si>
  <si>
    <t>Sim, como pintor</t>
  </si>
  <si>
    <t>Não tem, mas não procurou</t>
  </si>
  <si>
    <t xml:space="preserve">Sim. Como pedreiro ou operador de máquinas, mas prefere trabalhar com a reciclagem, exige menos esforço físico. </t>
  </si>
  <si>
    <t>Trabalho em construção civil</t>
  </si>
  <si>
    <t>Sim. Na área de limpeza</t>
  </si>
  <si>
    <t>Conteúdos digitais: Tiktok e Youtube</t>
  </si>
  <si>
    <t xml:space="preserve">Sim. Tem oportunidade de trabalhar como motorista, cozinheiro, vigilante e eletrotécnico. </t>
  </si>
  <si>
    <t>Sim, não informado a área de atuação</t>
  </si>
  <si>
    <t>Sim, mas prefere continuar trabalhando como carroceiro</t>
  </si>
  <si>
    <t>Não procura, não tem interesse em mudar de trabalho</t>
  </si>
  <si>
    <t>Sim, como garçonete</t>
  </si>
  <si>
    <t>Sim, ajudante de pedreiro</t>
  </si>
  <si>
    <t>Sim, mas prefere continuar trabalhando com a reciclagem</t>
  </si>
  <si>
    <t>Sim. Como cozinheira, mas não quer deixar de trabalhar com a reciclagem</t>
  </si>
  <si>
    <t>Sim, como atendente de caixa de supermercado, mas não quer deixar de trabalhar na cooperativa de reciclagem</t>
  </si>
  <si>
    <t>Sim, mas nunca procurou</t>
  </si>
  <si>
    <t>Sim, na área da limpeza</t>
  </si>
  <si>
    <t>Sim, como empregada doméstica, mas prefere continuar na reciclagem</t>
  </si>
  <si>
    <t>Sim, com artesanato</t>
  </si>
  <si>
    <t>Sim, como cuidadora escolar</t>
  </si>
  <si>
    <t>Sim, como atendente de loja, mas prefere continuar trabalhando com a reciclágem</t>
  </si>
  <si>
    <t>Sim, como soldador. Pretende iniciar um novo trabalho em breve.</t>
  </si>
  <si>
    <t>29.  Por quantos dias você conseguiria se manter sem receber nenhuma renda?</t>
  </si>
  <si>
    <t>30.  Você consegue economizar dinheiro para uma situação imprevista?</t>
  </si>
  <si>
    <t xml:space="preserve">Não  </t>
  </si>
  <si>
    <t xml:space="preserve">Não   </t>
  </si>
  <si>
    <t>31. Qual é a melhor parte de seu trabalho?</t>
  </si>
  <si>
    <t>Quando coleta material limpo</t>
  </si>
  <si>
    <t xml:space="preserve">Conhecer pessoas e lugares novos. Também gosta quando conhece pessoas boas que o ajudam. </t>
  </si>
  <si>
    <t>Fazer a rota de coleta de recicláveis</t>
  </si>
  <si>
    <t>Quando encontra material de boa qualidade e valioso</t>
  </si>
  <si>
    <t>1. Remuneração; 2. Fazer o bem para a natureza e o meio ambiente.</t>
  </si>
  <si>
    <t>Quando encontra material de boa qualidade e valioso sem precisar se esforçar muito para encontrar.</t>
  </si>
  <si>
    <t>A remuneração</t>
  </si>
  <si>
    <t>Sua carrocinha de cor rosa, não troca ela por nada. Ama o serviço, ama trabalhar com a reciclagem. Não tem do que reclamar.</t>
  </si>
  <si>
    <t>1. Fazer amizades; 2. Adquirir conhecimentos.</t>
  </si>
  <si>
    <t>Juliano gosta de tudo no seu trabalho. "não existe melhor parte, todo momento é bom. Momento fácil é para descansar e momento difícil para aprendizado"</t>
  </si>
  <si>
    <t>Fazer amizades na rua</t>
  </si>
  <si>
    <t>Ficar coletando, algumas pessoas agradecem pelo seu serviço prestado. Moacir se sente realizado ao ajudar as pessoas e ao meio ambiente através do seu trabalho.</t>
  </si>
  <si>
    <t>Sair para rua coletar os materiais</t>
  </si>
  <si>
    <t>Não conseguiu identificar uma parte boa no trabalho</t>
  </si>
  <si>
    <t>Conhecer pessoas novas e fazer amizades com elas</t>
  </si>
  <si>
    <t>Sair para rua coletar materiais recicláveis</t>
  </si>
  <si>
    <t>A liberdade/autonomia de trabalho</t>
  </si>
  <si>
    <t>Saber que tem um trabalho digno</t>
  </si>
  <si>
    <t>A renda, quando recebe seu dinheiro</t>
  </si>
  <si>
    <t>Quando todos os colegas de trabalho em união, sem desentendimentos</t>
  </si>
  <si>
    <t>Ter uma boa convivência com os colegas de trabalho</t>
  </si>
  <si>
    <t>Momento de descanso, quando para na hora do almoço ou a tarde.</t>
  </si>
  <si>
    <t>Interação entre as pessaos, a amizade entre os colegas de trabalho</t>
  </si>
  <si>
    <t xml:space="preserve">A comunicação com a sociedade, falar sobre a importância dos catadores </t>
  </si>
  <si>
    <t>Conhecer a história de vida dos catadores que vendem materiais recicláveis para a cooperativa</t>
  </si>
  <si>
    <t>Não tem uma melhor parte em específico, gosta de tudo no trabalho</t>
  </si>
  <si>
    <t>O aprendizado, a troca de experiência entre os celegas de trabalho e o respeito entre eles.</t>
  </si>
  <si>
    <t>Gosta da interação entre as pessaos, quando está ajudando a prepar as refeições e se sente bem ajudando ao meio ambiente através de seu trabalho</t>
  </si>
  <si>
    <t>Horário das refeições e de descanso</t>
  </si>
  <si>
    <t>Ter uma rotina, separar os materais recicláveis</t>
  </si>
  <si>
    <t>Ajudar seus colegas de trabalho quando necessário</t>
  </si>
  <si>
    <t>Ver o resultado positivo do seu trabalho, saber que os materiais que ela ajudou a reciclar vão ser transformado em matéria prima e voltar para cadeia produtiva ao invés de ir para aterros ou lixões</t>
  </si>
  <si>
    <t>Gosta de separar (triar) os materais recicláveis e da boa convivência com seus colegas de trabalho</t>
  </si>
  <si>
    <t>A dinâmica de trabalho</t>
  </si>
  <si>
    <t>Separar os materais recicláveis (limpar o bag)</t>
  </si>
  <si>
    <t>Gosta de tudo, mas a melhor parte é quando recebe o pagamento</t>
  </si>
  <si>
    <t>A liberdade e autonomia de trabalho, além do fato de ser perto da sua casa</t>
  </si>
  <si>
    <t>A separação dos materiais recicláveis, chega no final do dia e ver que conseguiu separar bastante material, sente a sensação de dever cumprido</t>
  </si>
  <si>
    <t>A boa convivência entre os colegas de trabalho</t>
  </si>
  <si>
    <t>A divisão no ambiente de trabalho, tem uma boa convivência com os colegas, saber que seu trabalho impacta positivamente ao meio ambiente</t>
  </si>
  <si>
    <t>Gosta de estar na rua coletando, ficaria por mais dias na semana, mas não consegue por conta do cansaço</t>
  </si>
  <si>
    <t xml:space="preserve">Quando vai descarregar a carroça e recebe o retorno financeiro </t>
  </si>
  <si>
    <t>32. Qual é a pior parte de seu trabalho?</t>
  </si>
  <si>
    <t>Quando encontra papelão misturado com plástico e ter que desgrudar o plástico do papelão</t>
  </si>
  <si>
    <t>1. Sofrer discriminação e preconceito; 2. Ficar sem comer; 3. Cansaço;</t>
  </si>
  <si>
    <t>A discriminação e preconceito por parte de algumas pessoas</t>
  </si>
  <si>
    <t>A ignorãncia e discriminação por parte de algumas pessoas, não valorizam o trabalho do catador. Elas não entendem a importância que o catador tem para o planeta e meio ambiente</t>
  </si>
  <si>
    <t>1. Encontrar coisas imprevisíveis no lixo: Animais doentes ou mortos, e coisas que causam nojo</t>
  </si>
  <si>
    <t>Quando não tem tempo para fazer higiene ou alimentação adequada. Além disso, quando a prefeitura leva a carroça e outros pertences embora</t>
  </si>
  <si>
    <t xml:space="preserve">1. As brigas no transito com os motoristas; </t>
  </si>
  <si>
    <t>Ter que puxar a carroça pesada e quando está chovendo e ter que sair para trabalhar</t>
  </si>
  <si>
    <t>1. É um trabalho cansativo</t>
  </si>
  <si>
    <t>Nenhuma. "Atitude própria, nada muda se eu não mudo".</t>
  </si>
  <si>
    <t xml:space="preserve">1. Ser discriminado e julgado na rua; 2. Remuneração baixa. </t>
  </si>
  <si>
    <t>Ter que dormir na rua, é perigoso.</t>
  </si>
  <si>
    <t>Algumas pessoas o xinga, jogam a carroça por cima dele</t>
  </si>
  <si>
    <t>Sofrer discriminação na rua</t>
  </si>
  <si>
    <t>Sofrer discriminação pela sociedade</t>
  </si>
  <si>
    <t xml:space="preserve">O esforço físico que faz nas subidas, os locais de coleta são muito íngrimes </t>
  </si>
  <si>
    <t>A discriminação por parte de algumas pessoas. As pessoas deveriam reconhecer os catadores como peça fundamental no processo da reciclagem, pois é apenas com ajuda dos catadores que grandes empresas internacionais conseguem reaproveitar os materiais.  Se as pessoas não fossem ignorantes, os catadores ganharia um pouco mais. "A reciclagem é a cara do futuro e movimenta muita coisa."</t>
  </si>
  <si>
    <t>Sofrer discriminação</t>
  </si>
  <si>
    <t>Quando perde uma coleta de matetial bom por falta de veículo suficiente para coletar</t>
  </si>
  <si>
    <t>Quando há brigas e discursões no espaço de trabalho</t>
  </si>
  <si>
    <t>Quando há desrespeito, falam palavras que a magoa no ambiente de trabalho</t>
  </si>
  <si>
    <t xml:space="preserve">Quando todos estão estressados e começam a discutir </t>
  </si>
  <si>
    <t>Não identificou uma pior parte do trabalho</t>
  </si>
  <si>
    <t>O preconceito e discriminação. As pessoas deveriam reconhecer o trabalho do catador como profissão</t>
  </si>
  <si>
    <t>Os desentendimentos entre os colegas de trabalho</t>
  </si>
  <si>
    <t>quando tem exesso de materail no pátio da cooperativa</t>
  </si>
  <si>
    <t>Quando há desentendimentos entre os colegas de trabalho</t>
  </si>
  <si>
    <t>Rasgar sacolinhas, passa muito tempo na parte da frente da esteira rasgando os sacos/sacolas para ajudar o trabalho dos demais na esteira</t>
  </si>
  <si>
    <t>Quando é chamada atenção pelos líderes por algo que não foi ela que fez</t>
  </si>
  <si>
    <t>Quando os colegas falam palavras que a ofende</t>
  </si>
  <si>
    <t xml:space="preserve">Lidar com pessoas de personalidades diferentes e pessoas viciadas em algum tipo de droga </t>
  </si>
  <si>
    <t>Quando há discurssões/desentendimentos entre os colegas de trabalho</t>
  </si>
  <si>
    <t>Ter que separar os materiais recicláveis dos rejeitos/lixo</t>
  </si>
  <si>
    <t xml:space="preserve">O serviço pesado, carregar carrinho pesado. </t>
  </si>
  <si>
    <t>Colocar os materiais na caçaba, pois é muito pesado e cansativo</t>
  </si>
  <si>
    <t>Não conseguiu indentificar uma pior parte no trabalho</t>
  </si>
  <si>
    <t>Ter que separar recicláveis do rejeito/lixo. Ás vezes encontra animais mortos,material orgânico misturado com os recicláveis</t>
  </si>
  <si>
    <t>A insegurança em continuar trabalhando no espaço da cooperativa, pois a mesma fica embaixo de um viaduto,  o Governo está se mobilizando para tirar a coperativa desse espaço (expulsa-los)</t>
  </si>
  <si>
    <t>Não ter plano de saúde/odontológico e seguro desemprego</t>
  </si>
  <si>
    <t>Do horário de descanso a noite (dormir), pois é bem perigoso dormir na rua. Ele não volta pra casa pois mora muito distante do local que coleta, e precisaria gastar diariamente com transporte. Ele cita que seria bom ter um local seguro para os catadores ficarem à noite; Outro ponto negativo é o peso da carroça, ele tem vontade de ter uma carroça elétrica.</t>
  </si>
  <si>
    <t>Ter que fazer muito esforço físico quando a carroça está cheia</t>
  </si>
  <si>
    <t>Objetivo desta guia:</t>
  </si>
  <si>
    <t xml:space="preserve">Essa guia coleta os dados finais da pesquisa, que serão enviados à Systemiq para uma verificação final e uma visualização. </t>
  </si>
  <si>
    <t xml:space="preserve">Os dados finais consistem em três partes: </t>
  </si>
  <si>
    <t>A - Ganhos atuais dos catadores</t>
  </si>
  <si>
    <t>B - Estimativa de uma renda digna</t>
  </si>
  <si>
    <t>C - Compilação de dados de benchmark</t>
  </si>
  <si>
    <t xml:space="preserve">Para cada grupo, há uma célula de entrada (cor verde) e uma célula de explicação que explica a pergunta e o que deve ser inserido. </t>
  </si>
  <si>
    <t xml:space="preserve">Para obter um passo a passo completo das perguntas, consulte o PowerPoint Toolkit. Anote suas suposições críticas no documento modelo do Word fornecido. </t>
  </si>
  <si>
    <t>Observação: As células de entrada estão destacadas em verde. Isso serve para que os parceiros locais do projeto insiram os pontos de dados.</t>
  </si>
  <si>
    <t xml:space="preserve">Observação: As células de cálculos automatizados são destacadas em azul. </t>
  </si>
  <si>
    <r>
      <t xml:space="preserve">Explicação: </t>
    </r>
    <r>
      <rPr>
        <sz val="11"/>
        <color theme="1"/>
        <rFont val="Arial Nova"/>
        <family val="2"/>
      </rPr>
      <t xml:space="preserve">O objetivo desta seção é estimar os ganhos atuais dos catadores. Sugerimos diferentes tipologias para resumir os resultados da pesquisa com os catadores. </t>
    </r>
    <r>
      <rPr>
        <sz val="11"/>
        <color rgb="FFC00000"/>
        <rFont val="Arial Nova"/>
        <family val="2"/>
      </rPr>
      <t>Observe que todas as respostas desta seção devem ser baseadas apenas nas respostas da pesquisa.</t>
    </r>
  </si>
  <si>
    <t>Subcapítulos:</t>
  </si>
  <si>
    <t>Link para a pergunta da pesquisa</t>
  </si>
  <si>
    <t>Categoria</t>
  </si>
  <si>
    <t>Unidade</t>
  </si>
  <si>
    <t>Observação</t>
  </si>
  <si>
    <t>Tipologia dos catadores entrevistados</t>
  </si>
  <si>
    <t>Número de catadores</t>
  </si>
  <si>
    <t>Quantos catadores foram entrevistados no total:</t>
  </si>
  <si>
    <t>Pergunta 1</t>
  </si>
  <si>
    <t>Gênero:</t>
  </si>
  <si>
    <t>Número de mulheres catadoras entrevistadas</t>
  </si>
  <si>
    <t xml:space="preserve">A divisão dos trabalhadores entrevistados deve somar o número total de respondentes. </t>
  </si>
  <si>
    <t>Número de catadores do sexo masculino entrevistados</t>
  </si>
  <si>
    <t xml:space="preserve">Outra ou nenhuma resposta </t>
  </si>
  <si>
    <t>Pergunta 6</t>
  </si>
  <si>
    <t>Fontes de materiais para os catadores no estudo de caso:</t>
  </si>
  <si>
    <t>Quantos catadores obtêm materiais da rua?</t>
  </si>
  <si>
    <t>Os entrevistados podem escolher mais de uma opção</t>
  </si>
  <si>
    <t>Quantos catadores obtêm materiais de residências?</t>
  </si>
  <si>
    <t>Quantos catadores obtêm materiais de um aterro sanitário ou lixão?</t>
  </si>
  <si>
    <t>Quantos catadores obtêm materiais de empresas?</t>
  </si>
  <si>
    <t>Quantos catadores obtêm materiais de outras fontes? (se sim, especifique a fonte)</t>
  </si>
  <si>
    <t>Pergunta 7</t>
  </si>
  <si>
    <t>Tipologia dos catadores do estudo de caso:</t>
  </si>
  <si>
    <t xml:space="preserve">Quantos catadores eram independentes? </t>
  </si>
  <si>
    <t xml:space="preserve">Todas as diferentes tipologias de trabalhadores de resíduos entrevistados precisam ser somadas ao número total de respondentes. </t>
  </si>
  <si>
    <t xml:space="preserve">Quantos catadores eram organizados informalmente? </t>
  </si>
  <si>
    <t>Quantos catadores eram formalmente organizados?</t>
  </si>
  <si>
    <t>Pergunta 8</t>
  </si>
  <si>
    <t>Sobre se a coleta de lixo é sua única receita:</t>
  </si>
  <si>
    <t>Quantos catadores relataram que a coleta de lixo é sua única renda?</t>
  </si>
  <si>
    <t>Ambos os segmentos de catadores devem ser adicionados ao número total de entrevistados</t>
  </si>
  <si>
    <t xml:space="preserve">Quantos catadores relataram múltiplos fluxos de renda? </t>
  </si>
  <si>
    <t>Receitas de atividades de gestão de resíduos</t>
  </si>
  <si>
    <t>Pergunta 12</t>
  </si>
  <si>
    <t>Local de venda de materiais residuais:</t>
  </si>
  <si>
    <t>Quantos catadores vendem para cooperativas?</t>
  </si>
  <si>
    <t>Quantos catadores vendem para lojas de sucata?</t>
  </si>
  <si>
    <t>Quantos catadores vendem para bancos de resíduos?</t>
  </si>
  <si>
    <t>Quantos catadores vendem para outros tipos de entidades? (Em caso afirmativo, especifique)</t>
  </si>
  <si>
    <t>15. Atravessadores e Recicladores</t>
  </si>
  <si>
    <t>Pergunta 13</t>
  </si>
  <si>
    <t>Quantos catadores sabem o preço dos materiais coletados antes de vendê-los?</t>
  </si>
  <si>
    <t>Pergunta 14</t>
  </si>
  <si>
    <t>Frequência de pagamento:</t>
  </si>
  <si>
    <t>Quantos catadores são pagos na entrega?</t>
  </si>
  <si>
    <t>Os segmentos de catadores entrevistados devem ser somados ao número total de entrevistados</t>
  </si>
  <si>
    <t>Quantos catadores são pagos no final da semana?</t>
  </si>
  <si>
    <t>Quantos catadores são pagos em uma frequência diferente? (Se sim, especifique)</t>
  </si>
  <si>
    <t>Pergunta 15</t>
  </si>
  <si>
    <t>Formulário de pagamento:</t>
  </si>
  <si>
    <t>Quantos catadores são pagos em dinheiro?</t>
  </si>
  <si>
    <t>Quantos catadores são pagos em créditos?</t>
  </si>
  <si>
    <t>Quantos catadores são pagos on-line?</t>
  </si>
  <si>
    <t>Média por tipologia</t>
  </si>
  <si>
    <t>Pergunta 16</t>
  </si>
  <si>
    <t>Total de ganhos com a venda de todos os materiais:</t>
  </si>
  <si>
    <t>Moeda local / mês por trabalhador FTE 
(todos os tipos de trabalhadores)</t>
  </si>
  <si>
    <t xml:space="preserve">Moeda local / mês por trabalhador independente FTE </t>
  </si>
  <si>
    <t>Moeda local / mês por trabalhador FTE organizado informalmente</t>
  </si>
  <si>
    <t>Moeda local / mês por trabalhador FTE formalmente organizado</t>
  </si>
  <si>
    <t>Ganhos totais médios</t>
  </si>
  <si>
    <t>Observe que os ganhos devem ser informados em equivalente de tempo integral (FTE). Uma explicação sobre a conversão para FTE é fornecida no guia PPT detalhado</t>
  </si>
  <si>
    <t>Do total de ganhos, a média de ganhos com serviços prestados</t>
  </si>
  <si>
    <t>Do total de ganhos,  a média de ganhos com a venda de materiais</t>
  </si>
  <si>
    <t>Pergunta 17</t>
  </si>
  <si>
    <t>Lucro da venda de materiais (%):</t>
  </si>
  <si>
    <t>em %</t>
  </si>
  <si>
    <t>Ganhos médios de plástico, garrafas PET</t>
  </si>
  <si>
    <t>Essa pergunta divide os ganhos totais pelo tipo de material. 
Os diferentes segmentos devem somar 100%.</t>
  </si>
  <si>
    <t>Ganhos médios de plástico, outros rígidos (por exemplo, PEAD)</t>
  </si>
  <si>
    <t>Ganhos médios de plásticos, flexíveis</t>
  </si>
  <si>
    <t>Ganhos médios de papel/papelão</t>
  </si>
  <si>
    <t>Ganhos médios de vidro</t>
  </si>
  <si>
    <t>Ganhos médios das latas de alumínio</t>
  </si>
  <si>
    <t>Ganhos médios de outras embalagens metálicas (por exemplo, latas de aço)</t>
  </si>
  <si>
    <t>Ganhos médios de outros metais que não são de embalagem (por exemplo, eletrônicos)</t>
  </si>
  <si>
    <t>Ganhos médios de quaisquer outros materiais</t>
  </si>
  <si>
    <t>Pergunta 18</t>
  </si>
  <si>
    <t>Quilos coletados (%):</t>
  </si>
  <si>
    <t>% de quilos correspondentes a plástico, garrafas PET</t>
  </si>
  <si>
    <t>Essa pergunta divide o total de quilos coletados pelo tipo de material. 
Os diferentes segmentos devem somar 100%.</t>
  </si>
  <si>
    <t>% de quilos correspondentes a plástico, outros rígidos (por exemplo, PEAD)</t>
  </si>
  <si>
    <t>% de quilos correspondentes a plástico, flexíveis</t>
  </si>
  <si>
    <t>% de quilos correspondentes a papel/papelão</t>
  </si>
  <si>
    <t>% de quilos correspondentes a vidro</t>
  </si>
  <si>
    <t>% de quilos correspondentes a latas de alumínio</t>
  </si>
  <si>
    <t>% de quilos correspondentes a outras embalagens metálicas (por exemplo, latas de aço)</t>
  </si>
  <si>
    <t>% de quilos correspondentes a outros metais que não são de embalagem (por exemplo, eletrônicos)</t>
  </si>
  <si>
    <t>% de quilos correspondentes a quaisquer outros materiais</t>
  </si>
  <si>
    <t>Resumo das limitações que impedem melhores rendimentos</t>
  </si>
  <si>
    <t>Resposta qualitativa</t>
  </si>
  <si>
    <t>Pergunta 19</t>
  </si>
  <si>
    <t>Por favor, descreva as cinco a oito principais limitações para que os catadores aumentem suas receitas (uma linha por limitação)</t>
  </si>
  <si>
    <t>Limitação 1</t>
  </si>
  <si>
    <t>Volumes de material disponível</t>
  </si>
  <si>
    <t>Limitação 2</t>
  </si>
  <si>
    <t>Limitação 3</t>
  </si>
  <si>
    <t>Produtividade da equipe de trabalho</t>
  </si>
  <si>
    <t>Limitação 4</t>
  </si>
  <si>
    <t>Qualidade do material disponível</t>
  </si>
  <si>
    <t>Limitação 5</t>
  </si>
  <si>
    <t>Limitação 6</t>
  </si>
  <si>
    <t>Condições físicas</t>
  </si>
  <si>
    <t>Limitação 7</t>
  </si>
  <si>
    <t>Infraestrutura do local de trabalho</t>
  </si>
  <si>
    <t>Limitação 8</t>
  </si>
  <si>
    <t>Concorrência de outros catadores</t>
  </si>
  <si>
    <t>Despesas com atividades de gestão de resíduos</t>
  </si>
  <si>
    <t>Pergunta 20</t>
  </si>
  <si>
    <t>Quantos catadores têm dívidas ou obrigações com compradores?</t>
  </si>
  <si>
    <t>Moeda local / mês por trabalhador</t>
  </si>
  <si>
    <t>Pergunta 21</t>
  </si>
  <si>
    <t>Custo médio da coleta de lixo por mês</t>
  </si>
  <si>
    <t>Pergunta 22</t>
  </si>
  <si>
    <t>Acesso a um veículo:</t>
  </si>
  <si>
    <t>Quantos catadores não têm nenhum veículo?</t>
  </si>
  <si>
    <t>Quantos catadores têm um carrinho de tração humana?</t>
  </si>
  <si>
    <t>Quantos catadores têm uma bicicleta?</t>
  </si>
  <si>
    <t>Quantos catadores têm uma bicicleta motorizada?</t>
  </si>
  <si>
    <t>Quantos catadores têm outros tipos de veículos?</t>
  </si>
  <si>
    <t>Despesas e condições de vida</t>
  </si>
  <si>
    <t>Pergunta 23</t>
  </si>
  <si>
    <t>Gasto médio com alimentos por catador ou família todos os dias</t>
  </si>
  <si>
    <t>Pergunta 24</t>
  </si>
  <si>
    <t>Escala de experiência em segurança alimentar</t>
  </si>
  <si>
    <t>Sim (em %)</t>
  </si>
  <si>
    <t>Não (em %)</t>
  </si>
  <si>
    <t>Não sabe/não respondeu (em %)</t>
  </si>
  <si>
    <t>Qual porcentagem de catadores se preocupou em não ter comida suficiente para comer?</t>
  </si>
  <si>
    <t>Observe que cada linha deve somar 100%</t>
  </si>
  <si>
    <t>Qual a porcentagem de catadores que não pôde comer alimentos saudáveis e nutritivos?</t>
  </si>
  <si>
    <t>Qual a porcentagem de catadores que comem apenas alguns tipos de alimentos?</t>
  </si>
  <si>
    <t>Qual a porcentagem de catadores que tiveram que pular uma refeição?</t>
  </si>
  <si>
    <t>Que porcentagem de catadores comeu menos do que achava que deveria?</t>
  </si>
  <si>
    <t>Qual a porcentagem de famílias de catadores que ficaram sem comida?</t>
  </si>
  <si>
    <t>Qual a porcentagem de catadores que estiveram com fome, mas não comeram?</t>
  </si>
  <si>
    <t>Pergunta 25</t>
  </si>
  <si>
    <t>Acesso a moradia</t>
  </si>
  <si>
    <t>Não sabe/não responde (em %)</t>
  </si>
  <si>
    <t>Qual a porcentagem de catadores que vivem em casas construídas com materiais adequados?</t>
  </si>
  <si>
    <t>Qual a porcentagem de catadores que têm acesso à eletricidade?</t>
  </si>
  <si>
    <t>Qual a porcentagem de catadores que tem acesso à iluminação adequada?</t>
  </si>
  <si>
    <t>Qual é a porcentagem de catadores que têm acesso à ventilação adequada?</t>
  </si>
  <si>
    <t>Qual a porcentagem de catadores que têm acesso a saneamento seguro?</t>
  </si>
  <si>
    <t>Qual a porcentagem de catadores que vivem em moradias com espaço suficiente?</t>
  </si>
  <si>
    <t>Qual a porcentagem de catadores tem acesso a um ambiente externo seguro?</t>
  </si>
  <si>
    <t>Número de dias</t>
  </si>
  <si>
    <t>Pergunta 29</t>
  </si>
  <si>
    <t>Número médio de dias que pode viver sem receita em um mês</t>
  </si>
  <si>
    <t>Pergunta 30</t>
  </si>
  <si>
    <t>Quantos catadores conseguem economizar para uma situação imprevista?</t>
  </si>
  <si>
    <t>B - Estimativa da renda digna</t>
  </si>
  <si>
    <t xml:space="preserve">Explicação: </t>
  </si>
  <si>
    <t>O objetivo desta seção é estimar um padrão de vida com todos os componentes essenciais para uma vida decente.</t>
  </si>
  <si>
    <t>Conversão da moeda local
para $ PPP</t>
  </si>
  <si>
    <t>PPP $ Taxa de conversação 
(até o número decimal)</t>
  </si>
  <si>
    <t>Explicação</t>
  </si>
  <si>
    <t xml:space="preserve">PPP $ Taxa de conversão </t>
  </si>
  <si>
    <t>Para o local do projeto, insira a taxa de conversão PPP $. Use os dados do Banco Mundial como fonte: https://data.worldbank.org/indicator/PA.NUS.PPP</t>
  </si>
  <si>
    <t xml:space="preserve">Estimativa da renda digna </t>
  </si>
  <si>
    <t>Estimativa da renda digna para a família:</t>
  </si>
  <si>
    <t>(Moeda local (família/mês)</t>
  </si>
  <si>
    <t>(PPP $/domicílio/mês)</t>
  </si>
  <si>
    <t>B1 - Custos de dietas saudáveis (consulte a guia 3 Dietas saudáveis)</t>
  </si>
  <si>
    <t xml:space="preserve"> Consulte as páginas do manual do PowerPoint para obter um passo a passo detalhado de como estimar os componentes B1 a B6 de uma renda digna. </t>
  </si>
  <si>
    <t xml:space="preserve">B2 - Custos de moradias decentes </t>
  </si>
  <si>
    <t xml:space="preserve">B3 - Custos de saúde </t>
  </si>
  <si>
    <t xml:space="preserve">B4 - Custos de educação </t>
  </si>
  <si>
    <t xml:space="preserve">B5 - Custos do trabalho decente </t>
  </si>
  <si>
    <t>B6 - Poupança</t>
  </si>
  <si>
    <t>Renda digna (renda digna necessária a nível de família)</t>
  </si>
  <si>
    <t>B1 a B6 são então somados para a estimativa final de uma renda digna.</t>
  </si>
  <si>
    <t>Renda digna em porcentagens:</t>
  </si>
  <si>
    <t>(em %)</t>
  </si>
  <si>
    <t xml:space="preserve">Porcentagem da renda familiar necessária para dietas saudáveis </t>
  </si>
  <si>
    <t xml:space="preserve">Porcentagem da renda familiar que é gasta em dietas saudáveis. </t>
  </si>
  <si>
    <t xml:space="preserve">Porcentagem da renda familiar necessária para uma moradia decente </t>
  </si>
  <si>
    <t>Porcentagem da renda familiar gasta em moradia decente</t>
  </si>
  <si>
    <t>Porcentagem da renda familiar necessária para a assistência médica</t>
  </si>
  <si>
    <t>Porcentagem da renda familiar gasta com assistência médica</t>
  </si>
  <si>
    <t>Porcentagem da renda familiar necessária para a educação</t>
  </si>
  <si>
    <t>Porcentagem da renda familiar gasta em educação</t>
  </si>
  <si>
    <t>Porcentagem da renda necessária para cobrir os custos de condições de trabalho decentes</t>
  </si>
  <si>
    <t xml:space="preserve">Porcentagem da renda mensal que incide sobre os custos do trabalho decente </t>
  </si>
  <si>
    <t>Porcentagem da renda real aplicada em poupança</t>
  </si>
  <si>
    <t xml:space="preserve">Porcentagem da renda mensal que incide sobre os custos de poupança  </t>
  </si>
  <si>
    <t>= 100% no total</t>
  </si>
  <si>
    <t xml:space="preserve">Tamanho da família </t>
  </si>
  <si>
    <t xml:space="preserve">Número de adultos </t>
  </si>
  <si>
    <t>Número de crianças</t>
  </si>
  <si>
    <t>Tamanho da família (número de pessoas no domicílio)</t>
  </si>
  <si>
    <t xml:space="preserve">Insira o número médio de adultos e crianças por domicílio em sua localidade. Essas informações serão baseadas em pesquisas secundárias. Encontre dados relevantes para sua localidade aqui: https://www.ankerresearchinstitute.org/ari-country-index </t>
  </si>
  <si>
    <t xml:space="preserve">Equivalente médio de trabalhador em tempo integral </t>
  </si>
  <si>
    <t>Trabalhadores em tempo integral / domicílio</t>
  </si>
  <si>
    <t xml:space="preserve">Número médio de trabalhadores em tempo integral por domicílio </t>
  </si>
  <si>
    <t xml:space="preserve">Entrada para o Equivalente de Trabalhador em Tempo Integral por domicílio que virá de pesquisa secundária. 
Encontre dados relevantes para sua localidade aqui: https://www.ankerresearchinstitute.org/ari-country-index </t>
  </si>
  <si>
    <t xml:space="preserve">Renda digna para equivalente de trabalhador em tempo integral </t>
  </si>
  <si>
    <t>Estimativa da renda digna para o trabalhador em tempo integral (FTWE):</t>
  </si>
  <si>
    <t>(Moeda local/FTWE/mês)</t>
  </si>
  <si>
    <t>(PPP $/FTWE/mês)</t>
  </si>
  <si>
    <t>Renda digna (renda digna necessária a nível de trabalhador):</t>
  </si>
  <si>
    <t>A renda digna é então dividida pelo Equivalente de Trabalhador em Tempo Integral de suas localidades para obter a renda digna por trabalhador.</t>
  </si>
  <si>
    <t xml:space="preserve">C - Compilação de rendimentos de referência </t>
  </si>
  <si>
    <t>O objetivo desta seção é estimar uma renda comparável em outros empregos ou salários mínimos do governo.</t>
  </si>
  <si>
    <t xml:space="preserve">Dados de referência </t>
  </si>
  <si>
    <t>Referências do Banco Mundial:</t>
  </si>
  <si>
    <t>($ PPP/FTWE/mês)</t>
  </si>
  <si>
    <t>(Moeda local/HH/mês)</t>
  </si>
  <si>
    <t>($ PPP/HH/mês)</t>
  </si>
  <si>
    <t>Linha de Pobreza Extrema (Banco Mundial)</t>
  </si>
  <si>
    <r>
      <t>Em 2023, a linha de extrema pobreza era de PPP US$ 2,15 por pessoa por dia. A linha de pobreza era de PPP $ 6,85 por pessoa por dia. Verifique se há atualizações aqui:</t>
    </r>
    <r>
      <rPr>
        <u/>
        <sz val="11"/>
        <color rgb="FF0070C0"/>
        <rFont val="Arial Nova"/>
        <family val="2"/>
      </rPr>
      <t xml:space="preserve"> https://blogs.worldbank.org/en/opendata/september-2023-global-poverty-update-world-bank-new-data-poverty-during-pandemic-asia#:~:text=At%20the%20%246.85%20poverty%20line,estimates%20from%201981%20to%202021.</t>
    </r>
  </si>
  <si>
    <t>Linha de pobreza (Banco Mundial)</t>
  </si>
  <si>
    <t>Referências de pesquisa:</t>
  </si>
  <si>
    <t xml:space="preserve">Salário mínimo </t>
  </si>
  <si>
    <t xml:space="preserve">Insira os dados de referência que você pesquisou para a sua localidade. Consulte o kit de ferramentas do PowerPoint para obter informações detalhadas sobre as fontes a serem usadas para cada ponto de dados. </t>
  </si>
  <si>
    <t>Ganhos médios de trabalhadores formais de resíduos</t>
  </si>
  <si>
    <t>Renda média de um setor comparável A (por exemplo, trabalhador agrícola)</t>
  </si>
  <si>
    <t>Renda média do setor B comparável (por exemplo, trabalhador da construção civil)</t>
  </si>
  <si>
    <t>Qual a porcentagem de catadores que ficaram sem comer por um dia inteiro?</t>
  </si>
  <si>
    <t>Qual a porcentagem de catadores que possuem condições adequadas de moradia (sem vazamentos, rachaduras)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</si>
</sst>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R$&quot;\ #,##0;[Red]\-&quot;R$&quot;\ #,##0"/>
    <numFmt numFmtId="165" formatCode="&quot;R$&quot;\ #,##0.00;[Red]\-&quot;R$&quot;\ #,##0.00"/>
    <numFmt numFmtId="166" formatCode="_-&quot;R$&quot;\ * #,##0.00_-;\-&quot;R$&quot;\ * #,##0.00_-;_-&quot;R$&quot;\ * &quot;-&quot;??_-;_-@_-"/>
  </numFmts>
  <fonts count="38" x14ac:knownFonts="1">
    <font>
      <sz val="11"/>
      <color theme="1"/>
      <name val="Aptos Narrow"/>
      <family val="2"/>
      <scheme val="minor"/>
    </font>
    <font>
      <sz val="11"/>
      <color theme="1"/>
      <name val="Aptos Narrow"/>
      <family val="2"/>
      <scheme val="minor"/>
    </font>
    <font>
      <sz val="12"/>
      <color theme="1"/>
      <name val="Arial Nova"/>
      <family val="2"/>
    </font>
    <font>
      <b/>
      <sz val="12"/>
      <color theme="1"/>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b/>
      <sz val="11"/>
      <color rgb="FFFF0000"/>
      <name val="Arial Nova"/>
      <family val="2"/>
    </font>
    <font>
      <b/>
      <sz val="20"/>
      <color theme="0"/>
      <name val="Arial Nova"/>
      <family val="2"/>
    </font>
    <font>
      <i/>
      <sz val="12"/>
      <color theme="1"/>
      <name val="Arial Nova"/>
      <family val="2"/>
    </font>
    <font>
      <sz val="11"/>
      <name val="Aptos Narrow"/>
      <family val="2"/>
      <scheme val="minor"/>
    </font>
    <font>
      <b/>
      <i/>
      <sz val="12"/>
      <name val="Arial Nova"/>
      <family val="2"/>
    </font>
    <font>
      <i/>
      <sz val="12"/>
      <name val="Arial Nova"/>
      <family val="2"/>
    </font>
    <font>
      <b/>
      <i/>
      <sz val="11"/>
      <color theme="1"/>
      <name val="Arial Nova"/>
      <family val="2"/>
    </font>
    <font>
      <b/>
      <i/>
      <sz val="20"/>
      <color theme="0"/>
      <name val="Arial Nova"/>
      <family val="2"/>
    </font>
    <font>
      <b/>
      <i/>
      <sz val="11"/>
      <color theme="0"/>
      <name val="Arial Nova"/>
      <family val="2"/>
    </font>
    <font>
      <b/>
      <i/>
      <sz val="11"/>
      <name val="Arial Nova"/>
      <family val="2"/>
    </font>
    <font>
      <i/>
      <sz val="11"/>
      <name val="Arial Nova"/>
      <family val="2"/>
    </font>
    <font>
      <i/>
      <sz val="11"/>
      <color theme="0" tint="-0.34998626667073579"/>
      <name val="Arial Nova"/>
      <family val="2"/>
    </font>
    <font>
      <sz val="11"/>
      <color rgb="FF0000FF"/>
      <name val="Arial Nova"/>
      <family val="2"/>
    </font>
    <font>
      <sz val="11"/>
      <color rgb="FFC00000"/>
      <name val="Arial Nova"/>
      <family val="2"/>
    </font>
    <font>
      <b/>
      <sz val="12"/>
      <color rgb="FFFF0000"/>
      <name val="Arial Nova"/>
      <family val="2"/>
    </font>
    <font>
      <sz val="8"/>
      <name val="Aptos Narrow"/>
      <family val="2"/>
      <scheme val="minor"/>
    </font>
    <font>
      <sz val="11"/>
      <color rgb="FF0000FF"/>
      <name val="Arial Nova"/>
      <family val="2"/>
    </font>
    <font>
      <sz val="11"/>
      <color theme="1"/>
      <name val="Arial"/>
      <family val="2"/>
    </font>
  </fonts>
  <fills count="10">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s>
  <borders count="52">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bottom style="thin">
        <color theme="0" tint="-0.14999847407452621"/>
      </bottom>
      <diagonal/>
    </border>
    <border>
      <left/>
      <right style="thin">
        <color theme="0" tint="-0.14996795556505021"/>
      </right>
      <top/>
      <bottom style="thin">
        <color theme="0" tint="-0.14999847407452621"/>
      </bottom>
      <diagonal/>
    </border>
    <border>
      <left style="thin">
        <color theme="2" tint="-9.9978637043366805E-2"/>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op>
      <bottom style="thin">
        <color theme="1"/>
      </bottom>
      <diagonal/>
    </border>
    <border>
      <left style="thin">
        <color theme="0" tint="-0.14999847407452621"/>
      </left>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
      <left style="thin">
        <color theme="0" tint="-0.14999847407452621"/>
      </left>
      <right/>
      <top style="thin">
        <color theme="0"/>
      </top>
      <bottom style="thin">
        <color theme="0" tint="-0.14999847407452621"/>
      </bottom>
      <diagonal/>
    </border>
    <border>
      <left/>
      <right style="thin">
        <color theme="0" tint="-0.14999847407452621"/>
      </right>
      <top style="thin">
        <color theme="0"/>
      </top>
      <bottom style="thin">
        <color theme="0" tint="-0.14999847407452621"/>
      </bottom>
      <diagonal/>
    </border>
    <border>
      <left style="thin">
        <color theme="0" tint="-0.14999847407452621"/>
      </left>
      <right/>
      <top style="thin">
        <color theme="0"/>
      </top>
      <bottom style="thin">
        <color theme="0"/>
      </bottom>
      <diagonal/>
    </border>
    <border>
      <left/>
      <right style="thin">
        <color theme="0" tint="-0.14999847407452621"/>
      </right>
      <top style="thin">
        <color theme="0"/>
      </top>
      <bottom style="thin">
        <color theme="0"/>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3" fillId="0" borderId="0"/>
    <xf numFmtId="166" fontId="1" fillId="0" borderId="0" applyFont="0" applyFill="0" applyBorder="0" applyAlignment="0" applyProtection="0"/>
  </cellStyleXfs>
  <cellXfs count="219">
    <xf numFmtId="0" fontId="0" fillId="0" borderId="0" xfId="0"/>
    <xf numFmtId="0" fontId="2" fillId="0" borderId="0" xfId="0" applyFont="1"/>
    <xf numFmtId="0" fontId="5"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xf>
    <xf numFmtId="0" fontId="3" fillId="2" borderId="1" xfId="0" applyFont="1" applyFill="1" applyBorder="1" applyAlignment="1">
      <alignment horizontal="left" vertical="center" wrapText="1"/>
    </xf>
    <xf numFmtId="0" fontId="2" fillId="0" borderId="0" xfId="0" applyFont="1" applyAlignment="1">
      <alignment vertical="center" wrapText="1"/>
    </xf>
    <xf numFmtId="0" fontId="10" fillId="3" borderId="1" xfId="0" applyFont="1" applyFill="1" applyBorder="1" applyAlignment="1">
      <alignment vertical="center"/>
    </xf>
    <xf numFmtId="0" fontId="11" fillId="0" borderId="0" xfId="0" applyFont="1" applyAlignment="1">
      <alignment vertical="center"/>
    </xf>
    <xf numFmtId="0" fontId="2" fillId="0" borderId="0" xfId="0" applyFont="1" applyAlignment="1">
      <alignment horizontal="center"/>
    </xf>
    <xf numFmtId="0" fontId="10" fillId="3" borderId="18" xfId="0" applyFont="1" applyFill="1" applyBorder="1" applyAlignment="1">
      <alignment vertical="center"/>
    </xf>
    <xf numFmtId="0" fontId="10" fillId="3" borderId="18" xfId="0" applyFont="1" applyFill="1" applyBorder="1" applyAlignment="1">
      <alignment horizontal="center" vertical="center" wrapText="1"/>
    </xf>
    <xf numFmtId="0" fontId="2" fillId="0" borderId="16" xfId="0" applyFont="1" applyBorder="1" applyAlignment="1">
      <alignment vertical="center"/>
    </xf>
    <xf numFmtId="0" fontId="2" fillId="0" borderId="16" xfId="0" applyFont="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7" fillId="2" borderId="0" xfId="0" applyFont="1" applyFill="1" applyAlignment="1">
      <alignment horizontal="left" wrapText="1"/>
    </xf>
    <xf numFmtId="0" fontId="8" fillId="2" borderId="0" xfId="0" applyFont="1" applyFill="1" applyAlignment="1">
      <alignment horizontal="left" wrapText="1"/>
    </xf>
    <xf numFmtId="0" fontId="2" fillId="2" borderId="0" xfId="0" applyFont="1" applyFill="1"/>
    <xf numFmtId="0" fontId="2" fillId="0" borderId="16" xfId="0" applyFont="1" applyBorder="1" applyAlignment="1">
      <alignment vertical="center" wrapText="1"/>
    </xf>
    <xf numFmtId="0" fontId="8" fillId="7" borderId="0" xfId="0" applyFont="1" applyFill="1" applyAlignment="1">
      <alignment horizontal="left" vertical="center"/>
    </xf>
    <xf numFmtId="0" fontId="9" fillId="7" borderId="0" xfId="0" applyFont="1" applyFill="1" applyAlignment="1">
      <alignment horizontal="left"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6" fillId="0" borderId="0" xfId="0" applyFont="1" applyAlignment="1">
      <alignment horizontal="left" vertical="center"/>
    </xf>
    <xf numFmtId="0" fontId="5" fillId="2" borderId="0" xfId="0" applyFont="1" applyFill="1" applyAlignment="1">
      <alignment vertical="center"/>
    </xf>
    <xf numFmtId="0" fontId="5" fillId="0" borderId="13" xfId="0" applyFont="1" applyBorder="1" applyAlignment="1">
      <alignment vertical="center"/>
    </xf>
    <xf numFmtId="9" fontId="5" fillId="8" borderId="1" xfId="1" applyFont="1" applyFill="1" applyBorder="1" applyAlignment="1">
      <alignment horizontal="center" vertical="center"/>
    </xf>
    <xf numFmtId="9" fontId="5" fillId="8" borderId="26" xfId="1" applyFont="1" applyFill="1" applyBorder="1" applyAlignment="1">
      <alignment horizontal="center" vertical="center"/>
    </xf>
    <xf numFmtId="0" fontId="4" fillId="4" borderId="0" xfId="0" applyFont="1" applyFill="1" applyAlignment="1">
      <alignment horizontal="center" vertical="center"/>
    </xf>
    <xf numFmtId="9" fontId="5" fillId="8" borderId="0" xfId="1" applyFont="1"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wrapText="1"/>
    </xf>
    <xf numFmtId="0" fontId="5" fillId="0" borderId="14" xfId="0" applyFont="1" applyBorder="1" applyAlignment="1">
      <alignment horizontal="left" vertical="center"/>
    </xf>
    <xf numFmtId="0" fontId="5" fillId="0" borderId="14" xfId="0" applyFont="1" applyBorder="1" applyAlignment="1">
      <alignment vertical="center"/>
    </xf>
    <xf numFmtId="0" fontId="5" fillId="0" borderId="14" xfId="0" applyFont="1" applyBorder="1" applyAlignment="1">
      <alignment vertical="center" wrapText="1"/>
    </xf>
    <xf numFmtId="0" fontId="4" fillId="9" borderId="12" xfId="0" applyFont="1" applyFill="1" applyBorder="1" applyAlignment="1">
      <alignment vertical="center"/>
    </xf>
    <xf numFmtId="0" fontId="5" fillId="9" borderId="7" xfId="0" applyFont="1" applyFill="1" applyBorder="1" applyAlignment="1">
      <alignment vertical="center"/>
    </xf>
    <xf numFmtId="0" fontId="5" fillId="9" borderId="8" xfId="0" applyFont="1" applyFill="1" applyBorder="1" applyAlignment="1">
      <alignment vertical="center"/>
    </xf>
    <xf numFmtId="0" fontId="5" fillId="9" borderId="6" xfId="0" applyFont="1" applyFill="1" applyBorder="1" applyAlignment="1">
      <alignment vertical="center"/>
    </xf>
    <xf numFmtId="0" fontId="13" fillId="9" borderId="6" xfId="0" applyFont="1" applyFill="1" applyBorder="1" applyAlignment="1">
      <alignment vertical="center"/>
    </xf>
    <xf numFmtId="0" fontId="4" fillId="9" borderId="0" xfId="0" applyFont="1" applyFill="1" applyAlignment="1">
      <alignment vertical="center"/>
    </xf>
    <xf numFmtId="0" fontId="20" fillId="0" borderId="0" xfId="0" applyFont="1" applyAlignment="1">
      <alignment horizontal="left" vertical="center"/>
    </xf>
    <xf numFmtId="0" fontId="3" fillId="7" borderId="0" xfId="0" applyFont="1" applyFill="1" applyAlignment="1">
      <alignment horizontal="left" wrapText="1"/>
    </xf>
    <xf numFmtId="0" fontId="2" fillId="7" borderId="0" xfId="0" applyFont="1" applyFill="1"/>
    <xf numFmtId="0" fontId="5" fillId="0" borderId="25" xfId="0" applyFont="1" applyBorder="1" applyAlignment="1">
      <alignment horizontal="left" vertical="center" wrapText="1"/>
    </xf>
    <xf numFmtId="0" fontId="2" fillId="0" borderId="16" xfId="0" applyFont="1" applyBorder="1" applyAlignment="1">
      <alignment horizontal="left" vertical="center" indent="6"/>
    </xf>
    <xf numFmtId="0" fontId="2" fillId="0" borderId="16" xfId="0" applyFont="1" applyBorder="1" applyAlignment="1">
      <alignment horizontal="left" vertical="center" wrapText="1" indent="6"/>
    </xf>
    <xf numFmtId="0" fontId="5" fillId="0" borderId="0" xfId="0" applyFont="1" applyAlignment="1">
      <alignment horizontal="left" vertical="center" indent="3"/>
    </xf>
    <xf numFmtId="0" fontId="4" fillId="0" borderId="0" xfId="0" applyFont="1" applyAlignment="1">
      <alignment horizontal="left" vertical="center"/>
    </xf>
    <xf numFmtId="0" fontId="21" fillId="5" borderId="0" xfId="0" applyFont="1" applyFill="1" applyAlignment="1">
      <alignment vertical="center"/>
    </xf>
    <xf numFmtId="0" fontId="12" fillId="5" borderId="0" xfId="0" applyFont="1" applyFill="1" applyAlignment="1">
      <alignment vertical="center"/>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16" fillId="0" borderId="0" xfId="0" applyFont="1" applyAlignment="1">
      <alignment vertical="center"/>
    </xf>
    <xf numFmtId="0" fontId="5" fillId="2" borderId="3" xfId="0" applyFont="1" applyFill="1" applyBorder="1" applyAlignment="1">
      <alignment vertical="center"/>
    </xf>
    <xf numFmtId="0" fontId="5" fillId="0" borderId="3" xfId="0" applyFont="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vertical="center"/>
    </xf>
    <xf numFmtId="0" fontId="4" fillId="2" borderId="0" xfId="0" applyFont="1" applyFill="1" applyAlignment="1">
      <alignment vertical="center"/>
    </xf>
    <xf numFmtId="0" fontId="5" fillId="2" borderId="0" xfId="0" applyFont="1" applyFill="1" applyAlignment="1">
      <alignment horizontal="left" vertical="center"/>
    </xf>
    <xf numFmtId="0" fontId="5" fillId="0" borderId="6" xfId="0" applyFont="1" applyBorder="1" applyAlignment="1">
      <alignment vertical="center"/>
    </xf>
    <xf numFmtId="0" fontId="17" fillId="0" borderId="0" xfId="0" applyFont="1" applyAlignment="1">
      <alignment horizontal="left" vertical="center"/>
    </xf>
    <xf numFmtId="0" fontId="19" fillId="0" borderId="0" xfId="0" applyFont="1" applyAlignment="1">
      <alignment vertical="center"/>
    </xf>
    <xf numFmtId="0" fontId="13" fillId="2" borderId="0" xfId="0" applyFont="1" applyFill="1" applyAlignment="1">
      <alignment vertical="center"/>
    </xf>
    <xf numFmtId="0" fontId="6" fillId="0" borderId="9" xfId="0" applyFont="1" applyBorder="1" applyAlignment="1">
      <alignment vertical="center"/>
    </xf>
    <xf numFmtId="0" fontId="16" fillId="2" borderId="0" xfId="0" applyFont="1" applyFill="1" applyAlignment="1">
      <alignment horizontal="left" vertical="center" wrapText="1"/>
    </xf>
    <xf numFmtId="0" fontId="24" fillId="7" borderId="0" xfId="0" applyFont="1" applyFill="1" applyAlignment="1">
      <alignment horizontal="left" vertical="center"/>
    </xf>
    <xf numFmtId="0" fontId="25" fillId="7" borderId="0" xfId="0" applyFont="1" applyFill="1" applyAlignment="1">
      <alignment horizontal="left" vertical="center"/>
    </xf>
    <xf numFmtId="0" fontId="16" fillId="0" borderId="0" xfId="0" applyFont="1" applyAlignment="1">
      <alignment horizontal="left" vertical="center"/>
    </xf>
    <xf numFmtId="0" fontId="22" fillId="6" borderId="0" xfId="0" applyFont="1" applyFill="1" applyAlignment="1">
      <alignment horizontal="left" vertical="center"/>
    </xf>
    <xf numFmtId="0" fontId="22" fillId="8" borderId="0" xfId="0" applyFont="1" applyFill="1" applyAlignment="1">
      <alignment horizontal="left" vertical="center"/>
    </xf>
    <xf numFmtId="0" fontId="26" fillId="0" borderId="14" xfId="0" applyFont="1" applyBorder="1" applyAlignment="1">
      <alignment horizontal="left" vertical="center" wrapText="1"/>
    </xf>
    <xf numFmtId="0" fontId="26" fillId="0" borderId="0" xfId="0" applyFont="1" applyAlignment="1">
      <alignment horizontal="left" vertical="center" wrapText="1"/>
    </xf>
    <xf numFmtId="0" fontId="27" fillId="5" borderId="0" xfId="0" applyFont="1" applyFill="1" applyAlignment="1">
      <alignment horizontal="left" vertical="center"/>
    </xf>
    <xf numFmtId="0" fontId="26" fillId="9" borderId="0" xfId="0" applyFont="1" applyFill="1" applyAlignment="1">
      <alignment horizontal="left" vertical="center"/>
    </xf>
    <xf numFmtId="0" fontId="28" fillId="0" borderId="0" xfId="0" applyFont="1" applyAlignment="1">
      <alignment horizontal="left" vertical="center" wrapText="1"/>
    </xf>
    <xf numFmtId="0" fontId="29" fillId="2" borderId="0" xfId="0" applyFont="1" applyFill="1" applyAlignment="1">
      <alignment horizontal="left" vertical="center" wrapText="1"/>
    </xf>
    <xf numFmtId="0" fontId="30" fillId="2" borderId="0" xfId="0" applyFont="1" applyFill="1" applyAlignment="1">
      <alignment horizontal="left" vertical="center" wrapText="1"/>
    </xf>
    <xf numFmtId="0" fontId="16"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6" fillId="2" borderId="0" xfId="0" applyFont="1" applyFill="1" applyAlignment="1">
      <alignment horizontal="left" vertical="center"/>
    </xf>
    <xf numFmtId="0" fontId="16" fillId="2" borderId="14" xfId="0" applyFont="1" applyFill="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32" fillId="6" borderId="1" xfId="0" applyFont="1" applyFill="1" applyBorder="1" applyAlignment="1">
      <alignment horizontal="center" vertical="center"/>
    </xf>
    <xf numFmtId="0" fontId="4" fillId="9" borderId="1" xfId="0" applyFont="1" applyFill="1" applyBorder="1" applyAlignment="1">
      <alignment vertical="center"/>
    </xf>
    <xf numFmtId="0" fontId="9" fillId="7" borderId="0" xfId="0" applyFont="1" applyFill="1" applyAlignment="1">
      <alignment horizontal="left" vertical="center" indent="2"/>
    </xf>
    <xf numFmtId="0" fontId="3" fillId="6" borderId="0" xfId="0" applyFont="1" applyFill="1" applyAlignment="1">
      <alignment vertical="center"/>
    </xf>
    <xf numFmtId="0" fontId="3" fillId="8" borderId="0" xfId="0" applyFont="1" applyFill="1" applyAlignment="1">
      <alignment vertical="center"/>
    </xf>
    <xf numFmtId="0" fontId="5" fillId="9" borderId="9" xfId="0" applyFont="1" applyFill="1" applyBorder="1" applyAlignment="1">
      <alignment vertical="center"/>
    </xf>
    <xf numFmtId="0" fontId="31" fillId="0" borderId="0" xfId="0" applyFont="1" applyAlignment="1">
      <alignment horizontal="left" vertical="center" wrapText="1"/>
    </xf>
    <xf numFmtId="0" fontId="32" fillId="0" borderId="0" xfId="0" applyFont="1" applyAlignment="1">
      <alignment vertical="center"/>
    </xf>
    <xf numFmtId="0" fontId="32" fillId="6" borderId="17" xfId="0" applyFont="1" applyFill="1" applyBorder="1" applyAlignment="1">
      <alignment horizontal="center" vertical="center"/>
    </xf>
    <xf numFmtId="9" fontId="32" fillId="6" borderId="1" xfId="1" applyFont="1" applyFill="1" applyBorder="1" applyAlignment="1">
      <alignment horizontal="center" vertical="center"/>
    </xf>
    <xf numFmtId="9" fontId="32" fillId="6" borderId="17" xfId="1" applyFont="1" applyFill="1" applyBorder="1" applyAlignment="1">
      <alignment horizontal="center" vertical="center"/>
    </xf>
    <xf numFmtId="1" fontId="32" fillId="6" borderId="1" xfId="1" applyNumberFormat="1" applyFont="1" applyFill="1" applyBorder="1" applyAlignment="1">
      <alignment horizontal="center" vertical="center"/>
    </xf>
    <xf numFmtId="9" fontId="32" fillId="6" borderId="1" xfId="0" applyNumberFormat="1" applyFont="1" applyFill="1" applyBorder="1" applyAlignment="1">
      <alignment horizontal="center" vertical="center"/>
    </xf>
    <xf numFmtId="1" fontId="32" fillId="6" borderId="17" xfId="2" applyNumberFormat="1" applyFont="1" applyFill="1" applyBorder="1" applyAlignment="1">
      <alignment horizontal="center" vertical="center"/>
    </xf>
    <xf numFmtId="0" fontId="32" fillId="6" borderId="0" xfId="0" applyFont="1" applyFill="1" applyAlignment="1">
      <alignment horizontal="center" vertical="center"/>
    </xf>
    <xf numFmtId="0" fontId="6" fillId="5" borderId="9" xfId="0" applyFont="1" applyFill="1" applyBorder="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center" vertical="center"/>
    </xf>
    <xf numFmtId="1" fontId="5" fillId="8" borderId="5" xfId="0" applyNumberFormat="1" applyFont="1" applyFill="1" applyBorder="1" applyAlignment="1">
      <alignment horizontal="center" vertical="center"/>
    </xf>
    <xf numFmtId="0" fontId="6" fillId="5" borderId="0" xfId="0" applyFont="1" applyFill="1" applyAlignment="1">
      <alignment horizontal="center" vertical="center" wrapText="1"/>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5" fillId="2" borderId="0" xfId="0" applyFont="1" applyFill="1" applyAlignment="1">
      <alignment horizontal="center" vertical="center"/>
    </xf>
    <xf numFmtId="0" fontId="6" fillId="5" borderId="15" xfId="0" applyFont="1" applyFill="1" applyBorder="1" applyAlignment="1">
      <alignment horizontal="center" vertical="center" wrapText="1"/>
    </xf>
    <xf numFmtId="0" fontId="2" fillId="0" borderId="0" xfId="0" applyFont="1" applyAlignment="1">
      <alignment horizontal="left"/>
    </xf>
    <xf numFmtId="165" fontId="2" fillId="0" borderId="16" xfId="0" applyNumberFormat="1" applyFont="1" applyBorder="1" applyAlignment="1">
      <alignment horizontal="center"/>
    </xf>
    <xf numFmtId="165" fontId="32" fillId="6" borderId="1" xfId="0" applyNumberFormat="1" applyFont="1" applyFill="1" applyBorder="1" applyAlignment="1">
      <alignment horizontal="center" vertical="center"/>
    </xf>
    <xf numFmtId="1" fontId="32" fillId="6" borderId="1" xfId="0" applyNumberFormat="1" applyFont="1" applyFill="1" applyBorder="1" applyAlignment="1">
      <alignment horizontal="center" vertical="center"/>
    </xf>
    <xf numFmtId="165" fontId="2" fillId="2" borderId="16" xfId="0" applyNumberFormat="1" applyFont="1" applyFill="1" applyBorder="1" applyAlignment="1">
      <alignment horizontal="center"/>
    </xf>
    <xf numFmtId="165" fontId="5" fillId="0" borderId="0" xfId="0" applyNumberFormat="1" applyFont="1" applyAlignment="1">
      <alignment horizontal="left" vertical="center"/>
    </xf>
    <xf numFmtId="0" fontId="9" fillId="7" borderId="0" xfId="0" applyFont="1" applyFill="1" applyAlignment="1">
      <alignment horizontal="left" vertical="top"/>
    </xf>
    <xf numFmtId="0" fontId="8" fillId="7" borderId="0" xfId="0" applyFont="1" applyFill="1" applyAlignment="1">
      <alignment horizontal="left" wrapText="1"/>
    </xf>
    <xf numFmtId="0" fontId="5" fillId="6" borderId="0" xfId="0" applyFont="1" applyFill="1" applyAlignment="1">
      <alignment vertical="center"/>
    </xf>
    <xf numFmtId="0" fontId="5" fillId="8" borderId="0" xfId="0" applyFont="1" applyFill="1" applyAlignment="1">
      <alignment vertical="center"/>
    </xf>
    <xf numFmtId="0" fontId="6" fillId="2" borderId="0" xfId="0" applyFont="1" applyFill="1" applyAlignment="1">
      <alignment vertical="center"/>
    </xf>
    <xf numFmtId="0" fontId="5" fillId="9" borderId="0" xfId="0" applyFont="1" applyFill="1" applyAlignment="1">
      <alignment vertical="center"/>
    </xf>
    <xf numFmtId="9" fontId="5" fillId="0" borderId="0" xfId="0" applyNumberFormat="1" applyFont="1" applyAlignment="1">
      <alignment horizontal="left" vertical="center"/>
    </xf>
    <xf numFmtId="9" fontId="5" fillId="0" borderId="0" xfId="0" applyNumberFormat="1" applyFont="1" applyAlignment="1">
      <alignment vertical="center"/>
    </xf>
    <xf numFmtId="0" fontId="33" fillId="0" borderId="0" xfId="0" applyFont="1" applyAlignment="1">
      <alignment vertical="center"/>
    </xf>
    <xf numFmtId="2" fontId="32" fillId="6" borderId="5" xfId="0" applyNumberFormat="1" applyFont="1" applyFill="1" applyBorder="1" applyAlignment="1">
      <alignment horizontal="center" vertical="center"/>
    </xf>
    <xf numFmtId="0" fontId="36" fillId="6" borderId="17" xfId="0" applyFont="1" applyFill="1" applyBorder="1" applyAlignment="1">
      <alignment horizontal="center" vertical="center"/>
    </xf>
    <xf numFmtId="2" fontId="32" fillId="6" borderId="17" xfId="0" applyNumberFormat="1" applyFont="1" applyFill="1" applyBorder="1" applyAlignment="1">
      <alignment horizontal="center" vertical="center"/>
    </xf>
    <xf numFmtId="1" fontId="4" fillId="8" borderId="0" xfId="0" applyNumberFormat="1" applyFont="1" applyFill="1" applyAlignment="1">
      <alignment horizontal="center" vertical="center"/>
    </xf>
    <xf numFmtId="1" fontId="5" fillId="8" borderId="44" xfId="0" applyNumberFormat="1" applyFont="1" applyFill="1" applyBorder="1" applyAlignment="1">
      <alignment horizontal="center" vertical="center"/>
    </xf>
    <xf numFmtId="1" fontId="32" fillId="6" borderId="27" xfId="0" applyNumberFormat="1" applyFont="1" applyFill="1" applyBorder="1" applyAlignment="1">
      <alignment horizontal="center" vertical="center"/>
    </xf>
    <xf numFmtId="1" fontId="4" fillId="8" borderId="51" xfId="0" applyNumberFormat="1" applyFont="1" applyFill="1" applyBorder="1" applyAlignment="1">
      <alignment horizontal="center" vertical="center"/>
    </xf>
    <xf numFmtId="1" fontId="5" fillId="8" borderId="17" xfId="0" applyNumberFormat="1" applyFont="1" applyFill="1" applyBorder="1" applyAlignment="1">
      <alignment horizontal="center" vertical="center"/>
    </xf>
    <xf numFmtId="1" fontId="5" fillId="8" borderId="1" xfId="0" applyNumberFormat="1" applyFont="1" applyFill="1" applyBorder="1" applyAlignment="1">
      <alignment horizontal="center" vertical="center"/>
    </xf>
    <xf numFmtId="1" fontId="36" fillId="6" borderId="17" xfId="0" applyNumberFormat="1" applyFont="1" applyFill="1" applyBorder="1" applyAlignment="1">
      <alignment horizontal="center" vertical="center"/>
    </xf>
    <xf numFmtId="9" fontId="37" fillId="0" borderId="0" xfId="0" applyNumberFormat="1" applyFont="1" applyAlignment="1">
      <alignment horizontal="left" vertical="center"/>
    </xf>
    <xf numFmtId="9" fontId="5" fillId="0" borderId="0" xfId="0" applyNumberFormat="1" applyFont="1" applyAlignment="1">
      <alignment horizontal="center" vertical="center"/>
    </xf>
    <xf numFmtId="1" fontId="32" fillId="6" borderId="17" xfId="0" applyNumberFormat="1" applyFont="1" applyFill="1" applyBorder="1" applyAlignment="1">
      <alignment horizontal="center" vertical="center"/>
    </xf>
    <xf numFmtId="164" fontId="2" fillId="0" borderId="16" xfId="0" applyNumberFormat="1" applyFont="1" applyBorder="1" applyAlignment="1">
      <alignment horizontal="center"/>
    </xf>
    <xf numFmtId="0" fontId="3" fillId="7" borderId="0" xfId="0" applyFont="1" applyFill="1" applyAlignment="1">
      <alignment horizontal="left" wrapText="1"/>
    </xf>
    <xf numFmtId="0" fontId="3"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0" borderId="9" xfId="0" applyFont="1" applyBorder="1" applyAlignment="1">
      <alignment horizontal="left" vertical="center"/>
    </xf>
    <xf numFmtId="0" fontId="5" fillId="0" borderId="0" xfId="0" applyFont="1" applyAlignment="1">
      <alignment horizontal="left" vertical="center"/>
    </xf>
    <xf numFmtId="0" fontId="4" fillId="4" borderId="0" xfId="0" applyFont="1" applyFill="1" applyAlignment="1">
      <alignment horizontal="center" vertical="center" wrapText="1"/>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xf>
    <xf numFmtId="0" fontId="5" fillId="2" borderId="36" xfId="0" applyFont="1" applyFill="1" applyBorder="1" applyAlignment="1">
      <alignment horizontal="left" vertical="center"/>
    </xf>
    <xf numFmtId="0" fontId="5" fillId="2" borderId="24" xfId="0" applyFont="1" applyFill="1" applyBorder="1" applyAlignment="1">
      <alignment horizontal="left" vertical="center"/>
    </xf>
    <xf numFmtId="0" fontId="5" fillId="2" borderId="37" xfId="0" applyFont="1" applyFill="1" applyBorder="1" applyAlignment="1">
      <alignment horizontal="left" vertical="center"/>
    </xf>
    <xf numFmtId="0" fontId="5" fillId="2" borderId="22" xfId="0" applyFont="1" applyFill="1" applyBorder="1" applyAlignment="1">
      <alignment horizontal="left" vertical="center"/>
    </xf>
    <xf numFmtId="0" fontId="4" fillId="4" borderId="4" xfId="0" applyFont="1" applyFill="1" applyBorder="1" applyAlignment="1">
      <alignment horizontal="center" vertical="center"/>
    </xf>
    <xf numFmtId="0" fontId="16" fillId="6" borderId="17" xfId="0" applyFont="1" applyFill="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36" xfId="0" applyFont="1" applyBorder="1" applyAlignment="1">
      <alignment horizontal="left" vertical="center" wrapText="1"/>
    </xf>
    <xf numFmtId="0" fontId="5" fillId="0" borderId="24" xfId="0" applyFont="1" applyBorder="1" applyAlignment="1">
      <alignment horizontal="left" vertical="center" wrapText="1"/>
    </xf>
    <xf numFmtId="0" fontId="5" fillId="0" borderId="37" xfId="0" applyFont="1" applyBorder="1" applyAlignment="1">
      <alignment horizontal="left" vertical="center" wrapText="1"/>
    </xf>
    <xf numFmtId="0" fontId="5" fillId="0" borderId="22" xfId="0" applyFont="1" applyBorder="1" applyAlignment="1">
      <alignment horizontal="left" vertical="center" wrapText="1"/>
    </xf>
    <xf numFmtId="0" fontId="4" fillId="4" borderId="0" xfId="0" applyFont="1" applyFill="1" applyAlignment="1">
      <alignment horizontal="center" vertical="center"/>
    </xf>
    <xf numFmtId="0" fontId="4" fillId="4" borderId="2" xfId="0" applyFont="1" applyFill="1" applyBorder="1" applyAlignment="1">
      <alignment horizontal="center" vertical="center"/>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2" borderId="45"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0" borderId="23" xfId="0" applyFont="1" applyBorder="1" applyAlignment="1">
      <alignment horizontal="left" vertical="center" wrapText="1"/>
    </xf>
    <xf numFmtId="0" fontId="5" fillId="0" borderId="0" xfId="0" applyFont="1" applyAlignment="1">
      <alignment horizontal="left" vertical="center" wrapText="1"/>
    </xf>
    <xf numFmtId="0" fontId="5" fillId="0" borderId="25" xfId="0" applyFont="1" applyBorder="1" applyAlignment="1">
      <alignment horizontal="left" vertical="center" wrapText="1"/>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6" fillId="5" borderId="9" xfId="0" applyFont="1" applyFill="1" applyBorder="1" applyAlignment="1">
      <alignment horizontal="center" vertical="center"/>
    </xf>
    <xf numFmtId="0" fontId="6" fillId="5"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6" fillId="5" borderId="40" xfId="0" applyFont="1" applyFill="1" applyBorder="1" applyAlignment="1">
      <alignment horizontal="center" vertical="center"/>
    </xf>
    <xf numFmtId="0" fontId="18" fillId="0" borderId="20" xfId="0" quotePrefix="1" applyFont="1" applyBorder="1" applyAlignment="1">
      <alignment horizontal="left" vertical="center"/>
    </xf>
    <xf numFmtId="0" fontId="18" fillId="0" borderId="21" xfId="0" quotePrefix="1" applyFont="1" applyBorder="1" applyAlignment="1">
      <alignment horizontal="left" vertical="center"/>
    </xf>
    <xf numFmtId="0" fontId="18" fillId="0" borderId="36" xfId="0" quotePrefix="1" applyFont="1" applyBorder="1" applyAlignment="1">
      <alignment horizontal="left" vertical="center"/>
    </xf>
    <xf numFmtId="0" fontId="18" fillId="0" borderId="24" xfId="0" quotePrefix="1" applyFont="1" applyBorder="1" applyAlignment="1">
      <alignment horizontal="left" vertical="center"/>
    </xf>
    <xf numFmtId="0" fontId="18" fillId="0" borderId="37" xfId="0" quotePrefix="1" applyFont="1" applyBorder="1" applyAlignment="1">
      <alignment horizontal="left" vertical="center"/>
    </xf>
    <xf numFmtId="0" fontId="18" fillId="0" borderId="22" xfId="0" quotePrefix="1" applyFont="1" applyBorder="1" applyAlignment="1">
      <alignment horizontal="left" vertical="center"/>
    </xf>
    <xf numFmtId="0" fontId="5" fillId="2" borderId="41"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16" fillId="6" borderId="27" xfId="0" applyFont="1" applyFill="1" applyBorder="1" applyAlignment="1">
      <alignment horizontal="left" vertical="center" wrapText="1"/>
    </xf>
    <xf numFmtId="0" fontId="15" fillId="4" borderId="0" xfId="0" applyFont="1" applyFill="1" applyAlignment="1">
      <alignment vertical="center" wrapText="1"/>
    </xf>
    <xf numFmtId="0" fontId="15" fillId="4" borderId="2" xfId="0" applyFont="1" applyFill="1" applyBorder="1" applyAlignment="1">
      <alignment vertical="center" wrapText="1"/>
    </xf>
    <xf numFmtId="0" fontId="6" fillId="5" borderId="0" xfId="0" applyFont="1" applyFill="1" applyAlignment="1">
      <alignment horizontal="left" vertical="center"/>
    </xf>
    <xf numFmtId="0" fontId="4" fillId="9" borderId="1" xfId="0" applyFont="1" applyFill="1" applyBorder="1" applyAlignment="1">
      <alignment horizontal="center" vertical="center" wrapText="1"/>
    </xf>
    <xf numFmtId="0" fontId="6" fillId="5" borderId="17"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19" xfId="0" applyFont="1" applyFill="1"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36" xfId="0" applyFont="1" applyBorder="1" applyAlignment="1">
      <alignment horizontal="left" vertical="center"/>
    </xf>
    <xf numFmtId="0" fontId="5" fillId="0" borderId="24" xfId="0" applyFont="1" applyBorder="1" applyAlignment="1">
      <alignment horizontal="left" vertical="center"/>
    </xf>
    <xf numFmtId="0" fontId="5" fillId="0" borderId="37" xfId="0" applyFont="1" applyBorder="1" applyAlignment="1">
      <alignment horizontal="left" vertical="center"/>
    </xf>
    <xf numFmtId="0" fontId="5" fillId="0" borderId="22" xfId="0" applyFont="1" applyBorder="1" applyAlignment="1">
      <alignment horizontal="left" vertical="center"/>
    </xf>
    <xf numFmtId="0" fontId="5" fillId="2" borderId="28"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cellXfs>
  <cellStyles count="5">
    <cellStyle name="Comma" xfId="2" builtinId="3"/>
    <cellStyle name="Currency 2" xfId="4" xr:uid="{8235C7D2-F3A7-4E72-A3A4-157838F09E86}"/>
    <cellStyle name="Normal" xfId="0" builtinId="0"/>
    <cellStyle name="Normal 2" xfId="3" xr:uid="{FC1BA723-C1DC-474F-AFA2-78BDC6BD8407}"/>
    <cellStyle name="Percent" xfId="1" builtinId="5"/>
  </cellStyles>
  <dxfs count="0"/>
  <tableStyles count="0" defaultTableStyle="TableStyleMedium2" defaultPivotStyle="PivotStyleLight16"/>
  <colors>
    <mruColors>
      <color rgb="FF0000FF"/>
      <color rgb="FF00146D"/>
      <color rgb="FFFF6D70"/>
      <color rgb="FFB2D235"/>
      <color rgb="FFBCBEBB"/>
      <color rgb="FF585854"/>
      <color rgb="FF00B0F0"/>
      <color rgb="FFFEDD00"/>
      <color rgb="FFAFBE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AR83"/>
  <sheetViews>
    <sheetView showGridLines="0" topLeftCell="B34" zoomScale="46" zoomScaleNormal="85" workbookViewId="0">
      <selection activeCell="F28" sqref="F28:AR30"/>
    </sheetView>
  </sheetViews>
  <sheetFormatPr defaultColWidth="9.1796875" defaultRowHeight="15" x14ac:dyDescent="0.3"/>
  <cols>
    <col min="1" max="1" width="34.453125" style="1" customWidth="1"/>
    <col min="2" max="2" width="98" style="1" customWidth="1"/>
    <col min="3" max="42" width="24.54296875" style="9" customWidth="1"/>
    <col min="43" max="43" width="24.54296875" style="113" customWidth="1"/>
    <col min="44" max="44" width="24.54296875" style="9" customWidth="1"/>
    <col min="45" max="16384" width="9.1796875" style="1"/>
  </cols>
  <sheetData>
    <row r="1" spans="1:44" s="19" customFormat="1" ht="18.75" customHeight="1" x14ac:dyDescent="0.3">
      <c r="A1" s="17"/>
      <c r="B1" s="17"/>
      <c r="C1" s="17"/>
      <c r="D1" s="17"/>
      <c r="E1" s="17"/>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7"/>
      <c r="AR1" s="17"/>
    </row>
    <row r="2" spans="1:44" s="46" customFormat="1" ht="18.75" customHeight="1" x14ac:dyDescent="0.3">
      <c r="A2" s="142" t="s">
        <v>0</v>
      </c>
      <c r="B2" s="142"/>
      <c r="C2" s="142"/>
      <c r="D2" s="142"/>
      <c r="E2" s="142"/>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row>
    <row r="3" spans="1:44" s="46" customFormat="1" ht="18.75" customHeight="1" x14ac:dyDescent="0.3">
      <c r="A3" s="142"/>
      <c r="B3" s="142"/>
      <c r="C3" s="142"/>
      <c r="D3" s="142"/>
      <c r="E3" s="142"/>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row>
    <row r="4" spans="1:44" s="46" customFormat="1" ht="18.75" customHeight="1" x14ac:dyDescent="0.3">
      <c r="A4" s="142"/>
      <c r="B4" s="142"/>
      <c r="C4" s="142"/>
      <c r="D4" s="142"/>
      <c r="E4" s="142"/>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row>
    <row r="5" spans="1:44" s="46" customFormat="1" ht="18.75" customHeight="1" x14ac:dyDescent="0.3">
      <c r="A5" s="142"/>
      <c r="B5" s="142"/>
      <c r="C5" s="142"/>
      <c r="D5" s="142"/>
      <c r="E5" s="142"/>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row>
    <row r="6" spans="1:44" s="46" customFormat="1" ht="18.75" customHeight="1" x14ac:dyDescent="0.3">
      <c r="A6" s="142"/>
      <c r="B6" s="142"/>
      <c r="C6" s="142"/>
      <c r="D6" s="142"/>
      <c r="E6" s="142"/>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row>
    <row r="7" spans="1:44" s="46" customFormat="1" ht="18.75" customHeight="1" x14ac:dyDescent="0.3">
      <c r="A7" s="142"/>
      <c r="B7" s="142"/>
      <c r="C7" s="142"/>
      <c r="D7" s="142"/>
      <c r="E7" s="142"/>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row>
    <row r="8" spans="1:44" x14ac:dyDescent="0.3">
      <c r="A8" s="119"/>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row>
    <row r="9" spans="1:44" s="8" customFormat="1" ht="36" customHeight="1" x14ac:dyDescent="0.35">
      <c r="A9" s="7" t="s">
        <v>1</v>
      </c>
      <c r="B9" s="10"/>
      <c r="C9" s="11" t="s">
        <v>2</v>
      </c>
      <c r="D9" s="11" t="s">
        <v>3</v>
      </c>
      <c r="E9" s="11" t="s">
        <v>4</v>
      </c>
      <c r="F9" s="11" t="s">
        <v>5</v>
      </c>
      <c r="G9" s="11" t="s">
        <v>6</v>
      </c>
      <c r="H9" s="11" t="s">
        <v>7</v>
      </c>
      <c r="I9" s="11" t="s">
        <v>8</v>
      </c>
      <c r="J9" s="11" t="s">
        <v>9</v>
      </c>
      <c r="K9" s="11" t="s">
        <v>10</v>
      </c>
      <c r="L9" s="11" t="s">
        <v>11</v>
      </c>
      <c r="M9" s="11" t="s">
        <v>12</v>
      </c>
      <c r="N9" s="11" t="s">
        <v>13</v>
      </c>
      <c r="O9" s="11" t="s">
        <v>14</v>
      </c>
      <c r="P9" s="11" t="s">
        <v>15</v>
      </c>
      <c r="Q9" s="11" t="s">
        <v>16</v>
      </c>
      <c r="R9" s="11" t="s">
        <v>17</v>
      </c>
      <c r="S9" s="11" t="s">
        <v>18</v>
      </c>
      <c r="T9" s="11" t="s">
        <v>19</v>
      </c>
      <c r="U9" s="11" t="s">
        <v>20</v>
      </c>
      <c r="V9" s="11" t="s">
        <v>21</v>
      </c>
      <c r="W9" s="11" t="s">
        <v>22</v>
      </c>
      <c r="X9" s="11" t="s">
        <v>23</v>
      </c>
      <c r="Y9" s="11" t="s">
        <v>24</v>
      </c>
      <c r="Z9" s="11" t="s">
        <v>25</v>
      </c>
      <c r="AA9" s="11" t="s">
        <v>26</v>
      </c>
      <c r="AB9" s="11" t="s">
        <v>27</v>
      </c>
      <c r="AC9" s="11" t="s">
        <v>28</v>
      </c>
      <c r="AD9" s="11" t="s">
        <v>29</v>
      </c>
      <c r="AE9" s="11" t="s">
        <v>30</v>
      </c>
      <c r="AF9" s="11" t="s">
        <v>31</v>
      </c>
      <c r="AG9" s="11" t="s">
        <v>32</v>
      </c>
      <c r="AH9" s="11" t="s">
        <v>33</v>
      </c>
      <c r="AI9" s="11" t="s">
        <v>34</v>
      </c>
      <c r="AJ9" s="11" t="s">
        <v>35</v>
      </c>
      <c r="AK9" s="11" t="s">
        <v>36</v>
      </c>
      <c r="AL9" s="11" t="s">
        <v>37</v>
      </c>
      <c r="AM9" s="11" t="s">
        <v>38</v>
      </c>
      <c r="AN9" s="11" t="s">
        <v>39</v>
      </c>
      <c r="AO9" s="11" t="s">
        <v>40</v>
      </c>
      <c r="AP9" s="11" t="s">
        <v>41</v>
      </c>
      <c r="AQ9" s="11" t="s">
        <v>42</v>
      </c>
      <c r="AR9" s="11" t="s">
        <v>43</v>
      </c>
    </row>
    <row r="10" spans="1:44" ht="27.65" customHeight="1" x14ac:dyDescent="0.3">
      <c r="A10" s="145"/>
      <c r="B10" s="12" t="s">
        <v>44</v>
      </c>
      <c r="C10" s="13" t="s">
        <v>45</v>
      </c>
      <c r="D10" s="13" t="s">
        <v>45</v>
      </c>
      <c r="E10" s="13" t="s">
        <v>45</v>
      </c>
      <c r="F10" s="13" t="s">
        <v>45</v>
      </c>
      <c r="G10" s="13" t="s">
        <v>45</v>
      </c>
      <c r="H10" s="13" t="s">
        <v>45</v>
      </c>
      <c r="I10" s="13" t="s">
        <v>45</v>
      </c>
      <c r="J10" s="13" t="s">
        <v>46</v>
      </c>
      <c r="K10" s="13" t="s">
        <v>45</v>
      </c>
      <c r="L10" s="13" t="s">
        <v>45</v>
      </c>
      <c r="M10" s="13" t="s">
        <v>45</v>
      </c>
      <c r="N10" s="13" t="s">
        <v>45</v>
      </c>
      <c r="O10" s="13" t="s">
        <v>45</v>
      </c>
      <c r="P10" s="13" t="s">
        <v>45</v>
      </c>
      <c r="Q10" s="13" t="s">
        <v>45</v>
      </c>
      <c r="R10" s="13" t="s">
        <v>45</v>
      </c>
      <c r="S10" s="13" t="s">
        <v>45</v>
      </c>
      <c r="T10" s="13" t="s">
        <v>45</v>
      </c>
      <c r="U10" s="13" t="s">
        <v>45</v>
      </c>
      <c r="V10" s="13" t="s">
        <v>46</v>
      </c>
      <c r="W10" s="13" t="s">
        <v>46</v>
      </c>
      <c r="X10" s="13" t="s">
        <v>46</v>
      </c>
      <c r="Y10" s="13" t="s">
        <v>45</v>
      </c>
      <c r="Z10" s="13" t="s">
        <v>45</v>
      </c>
      <c r="AA10" s="13" t="s">
        <v>46</v>
      </c>
      <c r="AB10" s="13" t="s">
        <v>46</v>
      </c>
      <c r="AC10" s="13" t="s">
        <v>46</v>
      </c>
      <c r="AD10" s="13" t="s">
        <v>46</v>
      </c>
      <c r="AE10" s="13" t="s">
        <v>46</v>
      </c>
      <c r="AF10" s="13" t="s">
        <v>46</v>
      </c>
      <c r="AG10" s="13" t="s">
        <v>46</v>
      </c>
      <c r="AH10" s="13" t="s">
        <v>46</v>
      </c>
      <c r="AI10" s="13" t="s">
        <v>46</v>
      </c>
      <c r="AJ10" s="13" t="s">
        <v>45</v>
      </c>
      <c r="AK10" s="13" t="s">
        <v>46</v>
      </c>
      <c r="AL10" s="13" t="s">
        <v>46</v>
      </c>
      <c r="AM10" s="13" t="s">
        <v>45</v>
      </c>
      <c r="AN10" s="13" t="s">
        <v>46</v>
      </c>
      <c r="AO10" s="13" t="s">
        <v>46</v>
      </c>
      <c r="AP10" s="13" t="s">
        <v>46</v>
      </c>
      <c r="AQ10" s="13" t="s">
        <v>45</v>
      </c>
      <c r="AR10" s="13" t="s">
        <v>45</v>
      </c>
    </row>
    <row r="11" spans="1:44" ht="27.65" customHeight="1" x14ac:dyDescent="0.3">
      <c r="A11" s="145"/>
      <c r="B11" s="12" t="s">
        <v>47</v>
      </c>
      <c r="C11" s="13" t="s">
        <v>48</v>
      </c>
      <c r="D11" s="13" t="s">
        <v>49</v>
      </c>
      <c r="E11" s="13" t="s">
        <v>50</v>
      </c>
      <c r="F11" s="13" t="s">
        <v>51</v>
      </c>
      <c r="G11" s="13" t="s">
        <v>52</v>
      </c>
      <c r="H11" s="13" t="s">
        <v>53</v>
      </c>
      <c r="I11" s="13" t="s">
        <v>54</v>
      </c>
      <c r="J11" s="13" t="s">
        <v>55</v>
      </c>
      <c r="K11" s="13" t="s">
        <v>56</v>
      </c>
      <c r="L11" s="13" t="s">
        <v>57</v>
      </c>
      <c r="M11" s="13" t="s">
        <v>51</v>
      </c>
      <c r="N11" s="13" t="s">
        <v>58</v>
      </c>
      <c r="O11" s="13" t="s">
        <v>59</v>
      </c>
      <c r="P11" s="13" t="s">
        <v>60</v>
      </c>
      <c r="Q11" s="13" t="s">
        <v>61</v>
      </c>
      <c r="R11" s="13" t="s">
        <v>62</v>
      </c>
      <c r="S11" s="13" t="s">
        <v>63</v>
      </c>
      <c r="T11" s="13" t="s">
        <v>64</v>
      </c>
      <c r="U11" s="13" t="s">
        <v>65</v>
      </c>
      <c r="V11" s="13" t="s">
        <v>66</v>
      </c>
      <c r="W11" s="13" t="s">
        <v>67</v>
      </c>
      <c r="X11" s="13" t="s">
        <v>68</v>
      </c>
      <c r="Y11" s="13" t="s">
        <v>62</v>
      </c>
      <c r="Z11" s="13" t="s">
        <v>69</v>
      </c>
      <c r="AA11" s="13" t="s">
        <v>70</v>
      </c>
      <c r="AB11" s="13" t="s">
        <v>71</v>
      </c>
      <c r="AC11" s="13" t="s">
        <v>50</v>
      </c>
      <c r="AD11" s="13" t="s">
        <v>69</v>
      </c>
      <c r="AE11" s="13" t="s">
        <v>62</v>
      </c>
      <c r="AF11" s="13" t="s">
        <v>65</v>
      </c>
      <c r="AG11" s="13" t="s">
        <v>72</v>
      </c>
      <c r="AH11" s="13" t="s">
        <v>73</v>
      </c>
      <c r="AI11" s="13" t="s">
        <v>49</v>
      </c>
      <c r="AJ11" s="13" t="s">
        <v>74</v>
      </c>
      <c r="AK11" s="13" t="s">
        <v>75</v>
      </c>
      <c r="AL11" s="13" t="s">
        <v>59</v>
      </c>
      <c r="AM11" s="13" t="s">
        <v>52</v>
      </c>
      <c r="AN11" s="13" t="s">
        <v>76</v>
      </c>
      <c r="AO11" s="13" t="s">
        <v>70</v>
      </c>
      <c r="AP11" s="13" t="s">
        <v>64</v>
      </c>
      <c r="AQ11" s="13" t="s">
        <v>72</v>
      </c>
      <c r="AR11" s="13" t="s">
        <v>77</v>
      </c>
    </row>
    <row r="12" spans="1:44" ht="27.65" customHeight="1" x14ac:dyDescent="0.3">
      <c r="A12" s="145"/>
      <c r="B12" s="12" t="s">
        <v>78</v>
      </c>
      <c r="C12" s="13" t="s">
        <v>79</v>
      </c>
      <c r="D12" s="13" t="s">
        <v>79</v>
      </c>
      <c r="E12" s="13" t="s">
        <v>79</v>
      </c>
      <c r="F12" s="13" t="s">
        <v>79</v>
      </c>
      <c r="G12" s="13">
        <v>1</v>
      </c>
      <c r="H12" s="13" t="s">
        <v>79</v>
      </c>
      <c r="I12" s="13" t="s">
        <v>79</v>
      </c>
      <c r="J12" s="13" t="s">
        <v>79</v>
      </c>
      <c r="K12" s="13" t="s">
        <v>79</v>
      </c>
      <c r="L12" s="13" t="s">
        <v>79</v>
      </c>
      <c r="M12" s="13" t="s">
        <v>80</v>
      </c>
      <c r="N12" s="13" t="s">
        <v>81</v>
      </c>
      <c r="O12" s="13" t="s">
        <v>79</v>
      </c>
      <c r="P12" s="13" t="s">
        <v>79</v>
      </c>
      <c r="Q12" s="13" t="s">
        <v>80</v>
      </c>
      <c r="R12" s="13" t="s">
        <v>79</v>
      </c>
      <c r="S12" s="13" t="s">
        <v>79</v>
      </c>
      <c r="T12" s="13" t="s">
        <v>79</v>
      </c>
      <c r="U12" s="13" t="s">
        <v>79</v>
      </c>
      <c r="V12" s="13" t="s">
        <v>82</v>
      </c>
      <c r="W12" s="13" t="s">
        <v>82</v>
      </c>
      <c r="X12" s="13" t="s">
        <v>80</v>
      </c>
      <c r="Y12" s="13" t="s">
        <v>83</v>
      </c>
      <c r="Z12" s="13" t="s">
        <v>80</v>
      </c>
      <c r="AA12" s="13" t="s">
        <v>81</v>
      </c>
      <c r="AB12" s="13" t="s">
        <v>84</v>
      </c>
      <c r="AC12" s="13" t="s">
        <v>81</v>
      </c>
      <c r="AD12" s="13" t="s">
        <v>79</v>
      </c>
      <c r="AE12" s="13" t="s">
        <v>81</v>
      </c>
      <c r="AF12" s="13" t="s">
        <v>83</v>
      </c>
      <c r="AG12" s="13" t="s">
        <v>80</v>
      </c>
      <c r="AH12" s="13" t="s">
        <v>79</v>
      </c>
      <c r="AI12" s="13" t="s">
        <v>79</v>
      </c>
      <c r="AJ12" s="13" t="s">
        <v>82</v>
      </c>
      <c r="AK12" s="13" t="s">
        <v>82</v>
      </c>
      <c r="AL12" s="13" t="s">
        <v>79</v>
      </c>
      <c r="AM12" s="13" t="s">
        <v>83</v>
      </c>
      <c r="AN12" s="13" t="s">
        <v>82</v>
      </c>
      <c r="AO12" s="13" t="s">
        <v>81</v>
      </c>
      <c r="AP12" s="13" t="s">
        <v>80</v>
      </c>
      <c r="AQ12" s="13" t="s">
        <v>83</v>
      </c>
      <c r="AR12" s="13" t="s">
        <v>82</v>
      </c>
    </row>
    <row r="13" spans="1:44" ht="27.65" customHeight="1" x14ac:dyDescent="0.3">
      <c r="A13" s="145"/>
      <c r="B13" s="12" t="s">
        <v>85</v>
      </c>
      <c r="C13" s="13" t="s">
        <v>86</v>
      </c>
      <c r="D13" s="13" t="s">
        <v>87</v>
      </c>
      <c r="E13" s="13" t="s">
        <v>88</v>
      </c>
      <c r="F13" s="13" t="s">
        <v>54</v>
      </c>
      <c r="G13" s="13" t="s">
        <v>49</v>
      </c>
      <c r="H13" s="13" t="s">
        <v>89</v>
      </c>
      <c r="I13" s="13" t="s">
        <v>90</v>
      </c>
      <c r="J13" s="13" t="s">
        <v>91</v>
      </c>
      <c r="K13" s="13" t="s">
        <v>92</v>
      </c>
      <c r="L13" s="13" t="s">
        <v>88</v>
      </c>
      <c r="M13" s="13" t="s">
        <v>86</v>
      </c>
      <c r="N13" s="13" t="s">
        <v>88</v>
      </c>
      <c r="O13" s="13" t="s">
        <v>93</v>
      </c>
      <c r="P13" s="13" t="s">
        <v>93</v>
      </c>
      <c r="Q13" s="13" t="s">
        <v>88</v>
      </c>
      <c r="R13" s="13" t="s">
        <v>94</v>
      </c>
      <c r="S13" s="13" t="s">
        <v>64</v>
      </c>
      <c r="T13" s="13" t="s">
        <v>49</v>
      </c>
      <c r="U13" s="13" t="s">
        <v>76</v>
      </c>
      <c r="V13" s="13" t="s">
        <v>95</v>
      </c>
      <c r="W13" s="13" t="s">
        <v>93</v>
      </c>
      <c r="X13" s="13" t="s">
        <v>77</v>
      </c>
      <c r="Y13" s="13" t="s">
        <v>96</v>
      </c>
      <c r="Z13" s="13" t="s">
        <v>62</v>
      </c>
      <c r="AA13" s="13" t="s">
        <v>97</v>
      </c>
      <c r="AB13" s="13" t="s">
        <v>86</v>
      </c>
      <c r="AC13" s="13" t="s">
        <v>98</v>
      </c>
      <c r="AD13" s="13" t="s">
        <v>99</v>
      </c>
      <c r="AE13" s="13" t="s">
        <v>100</v>
      </c>
      <c r="AF13" s="13" t="s">
        <v>101</v>
      </c>
      <c r="AG13" s="13" t="s">
        <v>89</v>
      </c>
      <c r="AH13" s="13" t="s">
        <v>86</v>
      </c>
      <c r="AI13" s="13" t="s">
        <v>102</v>
      </c>
      <c r="AJ13" s="13" t="s">
        <v>93</v>
      </c>
      <c r="AK13" s="13" t="s">
        <v>103</v>
      </c>
      <c r="AL13" s="13" t="s">
        <v>104</v>
      </c>
      <c r="AM13" s="13" t="s">
        <v>97</v>
      </c>
      <c r="AN13" s="13" t="s">
        <v>103</v>
      </c>
      <c r="AO13" s="13" t="s">
        <v>101</v>
      </c>
      <c r="AP13" s="13" t="s">
        <v>105</v>
      </c>
      <c r="AQ13" s="13" t="s">
        <v>106</v>
      </c>
      <c r="AR13" s="13" t="s">
        <v>107</v>
      </c>
    </row>
    <row r="14" spans="1:44" ht="27.65" customHeight="1" x14ac:dyDescent="0.3">
      <c r="A14" s="145"/>
      <c r="B14" s="12" t="s">
        <v>108</v>
      </c>
      <c r="C14" s="13" t="s">
        <v>109</v>
      </c>
      <c r="D14" s="13" t="s">
        <v>110</v>
      </c>
      <c r="E14" s="13" t="s">
        <v>111</v>
      </c>
      <c r="F14" s="13" t="s">
        <v>112</v>
      </c>
      <c r="G14" s="13" t="s">
        <v>113</v>
      </c>
      <c r="H14" s="13" t="s">
        <v>114</v>
      </c>
      <c r="I14" s="13" t="s">
        <v>115</v>
      </c>
      <c r="J14" s="13" t="s">
        <v>116</v>
      </c>
      <c r="K14" s="13" t="s">
        <v>117</v>
      </c>
      <c r="L14" s="13" t="s">
        <v>118</v>
      </c>
      <c r="M14" s="13" t="s">
        <v>119</v>
      </c>
      <c r="N14" s="13" t="s">
        <v>120</v>
      </c>
      <c r="O14" s="13" t="s">
        <v>121</v>
      </c>
      <c r="P14" s="13" t="s">
        <v>122</v>
      </c>
      <c r="Q14" s="13" t="s">
        <v>123</v>
      </c>
      <c r="R14" s="13" t="s">
        <v>124</v>
      </c>
      <c r="S14" s="13" t="s">
        <v>125</v>
      </c>
      <c r="T14" s="13" t="s">
        <v>126</v>
      </c>
      <c r="U14" s="13" t="s">
        <v>127</v>
      </c>
      <c r="V14" s="13" t="s">
        <v>128</v>
      </c>
      <c r="W14" s="13" t="s">
        <v>129</v>
      </c>
      <c r="X14" s="13" t="s">
        <v>130</v>
      </c>
      <c r="Y14" s="13" t="s">
        <v>131</v>
      </c>
      <c r="Z14" s="13" t="s">
        <v>132</v>
      </c>
      <c r="AA14" s="13" t="s">
        <v>133</v>
      </c>
      <c r="AB14" s="13" t="s">
        <v>134</v>
      </c>
      <c r="AC14" s="13" t="s">
        <v>135</v>
      </c>
      <c r="AD14" s="13" t="s">
        <v>136</v>
      </c>
      <c r="AE14" s="13" t="s">
        <v>137</v>
      </c>
      <c r="AF14" s="13" t="s">
        <v>138</v>
      </c>
      <c r="AG14" s="13" t="s">
        <v>139</v>
      </c>
      <c r="AH14" s="13" t="s">
        <v>140</v>
      </c>
      <c r="AI14" s="13" t="s">
        <v>141</v>
      </c>
      <c r="AJ14" s="13" t="s">
        <v>142</v>
      </c>
      <c r="AK14" s="13" t="s">
        <v>143</v>
      </c>
      <c r="AL14" s="13" t="s">
        <v>144</v>
      </c>
      <c r="AM14" s="13" t="s">
        <v>145</v>
      </c>
      <c r="AN14" s="13" t="s">
        <v>146</v>
      </c>
      <c r="AO14" s="13" t="s">
        <v>147</v>
      </c>
      <c r="AP14" s="13" t="s">
        <v>148</v>
      </c>
      <c r="AQ14" s="13" t="s">
        <v>149</v>
      </c>
      <c r="AR14" s="13" t="s">
        <v>150</v>
      </c>
    </row>
    <row r="15" spans="1:44" x14ac:dyDescent="0.3">
      <c r="A15" s="5"/>
      <c r="B15" s="4"/>
      <c r="AQ15" s="9"/>
    </row>
    <row r="16" spans="1:44" ht="32.5" customHeight="1" x14ac:dyDescent="0.3">
      <c r="A16" s="143" t="s">
        <v>151</v>
      </c>
      <c r="B16" s="12" t="s">
        <v>152</v>
      </c>
      <c r="C16" s="13" t="s">
        <v>153</v>
      </c>
      <c r="D16" s="13" t="s">
        <v>154</v>
      </c>
      <c r="E16" s="13" t="s">
        <v>154</v>
      </c>
      <c r="F16" s="13" t="s">
        <v>155</v>
      </c>
      <c r="G16" s="13" t="s">
        <v>153</v>
      </c>
      <c r="H16" s="13" t="s">
        <v>155</v>
      </c>
      <c r="I16" s="13" t="s">
        <v>155</v>
      </c>
      <c r="J16" s="13" t="s">
        <v>153</v>
      </c>
      <c r="K16" s="13" t="s">
        <v>156</v>
      </c>
      <c r="L16" s="13" t="s">
        <v>154</v>
      </c>
      <c r="M16" s="13" t="s">
        <v>157</v>
      </c>
      <c r="N16" s="13" t="s">
        <v>155</v>
      </c>
      <c r="O16" s="13" t="s">
        <v>154</v>
      </c>
      <c r="P16" s="13" t="s">
        <v>158</v>
      </c>
      <c r="Q16" s="13" t="s">
        <v>159</v>
      </c>
      <c r="R16" s="13" t="s">
        <v>158</v>
      </c>
      <c r="S16" s="13" t="s">
        <v>158</v>
      </c>
      <c r="T16" s="13" t="s">
        <v>155</v>
      </c>
      <c r="U16" s="13" t="s">
        <v>155</v>
      </c>
      <c r="V16" s="13" t="s">
        <v>155</v>
      </c>
      <c r="W16" s="13" t="s">
        <v>155</v>
      </c>
      <c r="X16" s="13" t="s">
        <v>155</v>
      </c>
      <c r="Y16" s="13" t="s">
        <v>155</v>
      </c>
      <c r="Z16" s="13" t="s">
        <v>158</v>
      </c>
      <c r="AA16" s="13" t="s">
        <v>155</v>
      </c>
      <c r="AB16" s="13" t="s">
        <v>155</v>
      </c>
      <c r="AC16" s="13" t="s">
        <v>155</v>
      </c>
      <c r="AD16" s="13" t="s">
        <v>158</v>
      </c>
      <c r="AE16" s="13" t="s">
        <v>158</v>
      </c>
      <c r="AF16" s="13" t="s">
        <v>158</v>
      </c>
      <c r="AG16" s="13" t="s">
        <v>158</v>
      </c>
      <c r="AH16" s="13" t="s">
        <v>158</v>
      </c>
      <c r="AI16" s="13" t="s">
        <v>158</v>
      </c>
      <c r="AJ16" s="13" t="s">
        <v>158</v>
      </c>
      <c r="AK16" s="13" t="s">
        <v>158</v>
      </c>
      <c r="AL16" s="13" t="s">
        <v>158</v>
      </c>
      <c r="AM16" s="13" t="s">
        <v>158</v>
      </c>
      <c r="AN16" s="13" t="s">
        <v>158</v>
      </c>
      <c r="AO16" s="13" t="s">
        <v>158</v>
      </c>
      <c r="AP16" s="13" t="s">
        <v>158</v>
      </c>
      <c r="AQ16" s="13" t="s">
        <v>155</v>
      </c>
      <c r="AR16" s="13" t="s">
        <v>157</v>
      </c>
    </row>
    <row r="17" spans="1:44" ht="32.5" customHeight="1" x14ac:dyDescent="0.3">
      <c r="A17" s="143"/>
      <c r="B17" s="12" t="s">
        <v>160</v>
      </c>
      <c r="C17" s="13" t="s">
        <v>161</v>
      </c>
      <c r="D17" s="13" t="s">
        <v>161</v>
      </c>
      <c r="E17" s="13" t="s">
        <v>161</v>
      </c>
      <c r="F17" s="13" t="s">
        <v>161</v>
      </c>
      <c r="G17" s="13" t="s">
        <v>161</v>
      </c>
      <c r="H17" s="13" t="s">
        <v>161</v>
      </c>
      <c r="I17" s="13" t="s">
        <v>161</v>
      </c>
      <c r="J17" s="13" t="s">
        <v>161</v>
      </c>
      <c r="K17" s="13" t="s">
        <v>161</v>
      </c>
      <c r="L17" s="13" t="s">
        <v>161</v>
      </c>
      <c r="M17" s="13" t="s">
        <v>161</v>
      </c>
      <c r="N17" s="13" t="s">
        <v>161</v>
      </c>
      <c r="O17" s="13" t="s">
        <v>161</v>
      </c>
      <c r="P17" s="13" t="s">
        <v>161</v>
      </c>
      <c r="Q17" s="13" t="s">
        <v>161</v>
      </c>
      <c r="R17" s="13" t="s">
        <v>161</v>
      </c>
      <c r="S17" s="13" t="s">
        <v>161</v>
      </c>
      <c r="T17" s="13" t="s">
        <v>161</v>
      </c>
      <c r="U17" s="13" t="s">
        <v>162</v>
      </c>
      <c r="V17" s="13" t="s">
        <v>162</v>
      </c>
      <c r="W17" s="13" t="s">
        <v>162</v>
      </c>
      <c r="X17" s="13" t="s">
        <v>162</v>
      </c>
      <c r="Y17" s="13" t="s">
        <v>162</v>
      </c>
      <c r="Z17" s="13" t="s">
        <v>162</v>
      </c>
      <c r="AA17" s="13" t="s">
        <v>162</v>
      </c>
      <c r="AB17" s="13" t="s">
        <v>162</v>
      </c>
      <c r="AC17" s="13" t="s">
        <v>162</v>
      </c>
      <c r="AD17" s="13" t="s">
        <v>162</v>
      </c>
      <c r="AE17" s="13" t="s">
        <v>162</v>
      </c>
      <c r="AF17" s="13" t="s">
        <v>162</v>
      </c>
      <c r="AG17" s="13" t="s">
        <v>162</v>
      </c>
      <c r="AH17" s="13" t="s">
        <v>162</v>
      </c>
      <c r="AI17" s="13" t="s">
        <v>162</v>
      </c>
      <c r="AJ17" s="13" t="s">
        <v>162</v>
      </c>
      <c r="AK17" s="13" t="s">
        <v>162</v>
      </c>
      <c r="AL17" s="13" t="s">
        <v>162</v>
      </c>
      <c r="AM17" s="13" t="s">
        <v>162</v>
      </c>
      <c r="AN17" s="13" t="s">
        <v>162</v>
      </c>
      <c r="AO17" s="13" t="s">
        <v>162</v>
      </c>
      <c r="AP17" s="13" t="s">
        <v>162</v>
      </c>
      <c r="AQ17" s="13" t="s">
        <v>163</v>
      </c>
      <c r="AR17" s="13" t="s">
        <v>163</v>
      </c>
    </row>
    <row r="18" spans="1:44" ht="32.5" customHeight="1" x14ac:dyDescent="0.3">
      <c r="A18" s="143"/>
      <c r="B18" s="12" t="s">
        <v>164</v>
      </c>
      <c r="C18" s="13" t="s">
        <v>165</v>
      </c>
      <c r="D18" s="13" t="s">
        <v>166</v>
      </c>
      <c r="E18" s="13" t="s">
        <v>165</v>
      </c>
      <c r="F18" s="13" t="s">
        <v>165</v>
      </c>
      <c r="G18" s="13" t="s">
        <v>166</v>
      </c>
      <c r="H18" s="13" t="s">
        <v>165</v>
      </c>
      <c r="I18" s="13" t="s">
        <v>165</v>
      </c>
      <c r="J18" s="13" t="s">
        <v>166</v>
      </c>
      <c r="K18" s="13" t="s">
        <v>165</v>
      </c>
      <c r="L18" s="13" t="s">
        <v>166</v>
      </c>
      <c r="M18" s="13" t="s">
        <v>165</v>
      </c>
      <c r="N18" s="13" t="s">
        <v>166</v>
      </c>
      <c r="O18" s="13" t="s">
        <v>166</v>
      </c>
      <c r="P18" s="13" t="s">
        <v>165</v>
      </c>
      <c r="Q18" s="13" t="s">
        <v>166</v>
      </c>
      <c r="R18" s="13" t="s">
        <v>165</v>
      </c>
      <c r="S18" s="13" t="s">
        <v>165</v>
      </c>
      <c r="T18" s="13" t="s">
        <v>166</v>
      </c>
      <c r="U18" s="13" t="s">
        <v>166</v>
      </c>
      <c r="V18" s="13" t="s">
        <v>166</v>
      </c>
      <c r="W18" s="13" t="s">
        <v>166</v>
      </c>
      <c r="X18" s="13" t="s">
        <v>166</v>
      </c>
      <c r="Y18" s="13" t="s">
        <v>166</v>
      </c>
      <c r="Z18" s="13" t="s">
        <v>165</v>
      </c>
      <c r="AA18" s="9" t="s">
        <v>165</v>
      </c>
      <c r="AB18" s="13" t="s">
        <v>166</v>
      </c>
      <c r="AC18" s="13" t="s">
        <v>165</v>
      </c>
      <c r="AD18" s="13" t="s">
        <v>166</v>
      </c>
      <c r="AE18" s="13" t="s">
        <v>165</v>
      </c>
      <c r="AF18" s="13" t="s">
        <v>165</v>
      </c>
      <c r="AG18" s="13" t="s">
        <v>165</v>
      </c>
      <c r="AH18" s="13" t="s">
        <v>165</v>
      </c>
      <c r="AI18" s="13" t="s">
        <v>165</v>
      </c>
      <c r="AJ18" s="13" t="s">
        <v>166</v>
      </c>
      <c r="AK18" s="13" t="s">
        <v>166</v>
      </c>
      <c r="AL18" s="13" t="s">
        <v>166</v>
      </c>
      <c r="AM18" s="13" t="s">
        <v>165</v>
      </c>
      <c r="AN18" s="13" t="s">
        <v>166</v>
      </c>
      <c r="AO18" s="13" t="s">
        <v>165</v>
      </c>
      <c r="AP18" s="13" t="s">
        <v>165</v>
      </c>
      <c r="AQ18" s="13" t="s">
        <v>165</v>
      </c>
      <c r="AR18" s="13" t="s">
        <v>165</v>
      </c>
    </row>
    <row r="19" spans="1:44" ht="32.5" customHeight="1" x14ac:dyDescent="0.3">
      <c r="A19" s="143"/>
      <c r="B19" s="12" t="s">
        <v>167</v>
      </c>
      <c r="C19" s="13" t="s">
        <v>168</v>
      </c>
      <c r="D19" s="13"/>
      <c r="E19" s="13" t="s">
        <v>169</v>
      </c>
      <c r="F19" s="13" t="s">
        <v>170</v>
      </c>
      <c r="G19" s="13"/>
      <c r="H19" s="13" t="s">
        <v>171</v>
      </c>
      <c r="I19" s="13" t="s">
        <v>172</v>
      </c>
      <c r="J19" s="13" t="s">
        <v>166</v>
      </c>
      <c r="K19" s="13" t="s">
        <v>173</v>
      </c>
      <c r="L19" s="13" t="s">
        <v>174</v>
      </c>
      <c r="M19" s="13" t="s">
        <v>175</v>
      </c>
      <c r="N19" s="13" t="s">
        <v>174</v>
      </c>
      <c r="O19" s="13" t="s">
        <v>174</v>
      </c>
      <c r="P19" s="13" t="s">
        <v>169</v>
      </c>
      <c r="Q19" s="13" t="s">
        <v>174</v>
      </c>
      <c r="R19" s="13" t="s">
        <v>176</v>
      </c>
      <c r="S19" s="13" t="s">
        <v>169</v>
      </c>
      <c r="T19" s="13" t="s">
        <v>174</v>
      </c>
      <c r="U19" s="13" t="s">
        <v>174</v>
      </c>
      <c r="V19" s="13"/>
      <c r="W19" s="13" t="s">
        <v>174</v>
      </c>
      <c r="X19" s="13" t="s">
        <v>174</v>
      </c>
      <c r="Y19" s="13" t="s">
        <v>174</v>
      </c>
      <c r="Z19" s="13" t="s">
        <v>177</v>
      </c>
      <c r="AA19" s="13" t="s">
        <v>169</v>
      </c>
      <c r="AB19" s="13" t="s">
        <v>174</v>
      </c>
      <c r="AC19" s="13" t="s">
        <v>178</v>
      </c>
      <c r="AD19" s="13" t="s">
        <v>174</v>
      </c>
      <c r="AE19" s="13" t="s">
        <v>178</v>
      </c>
      <c r="AF19" s="13" t="s">
        <v>178</v>
      </c>
      <c r="AG19" s="13" t="s">
        <v>169</v>
      </c>
      <c r="AH19" s="13" t="s">
        <v>179</v>
      </c>
      <c r="AI19" s="13" t="s">
        <v>169</v>
      </c>
      <c r="AJ19" s="13" t="s">
        <v>174</v>
      </c>
      <c r="AK19" s="13" t="s">
        <v>174</v>
      </c>
      <c r="AL19" s="13" t="s">
        <v>174</v>
      </c>
      <c r="AM19" s="13" t="s">
        <v>180</v>
      </c>
      <c r="AN19" s="13" t="s">
        <v>174</v>
      </c>
      <c r="AO19" s="13" t="s">
        <v>181</v>
      </c>
      <c r="AP19" s="13" t="s">
        <v>182</v>
      </c>
      <c r="AQ19" s="13" t="s">
        <v>183</v>
      </c>
      <c r="AR19" s="13" t="s">
        <v>184</v>
      </c>
    </row>
    <row r="20" spans="1:44" ht="32.5" customHeight="1" x14ac:dyDescent="0.3">
      <c r="A20" s="143"/>
      <c r="B20" s="12" t="s">
        <v>185</v>
      </c>
      <c r="C20" s="13">
        <v>15</v>
      </c>
      <c r="D20" s="13">
        <v>15</v>
      </c>
      <c r="E20" s="13">
        <v>15</v>
      </c>
      <c r="F20" s="13">
        <v>16</v>
      </c>
      <c r="G20" s="13">
        <v>11</v>
      </c>
      <c r="H20" s="13">
        <v>12</v>
      </c>
      <c r="I20" s="13">
        <v>15</v>
      </c>
      <c r="J20" s="13">
        <v>12</v>
      </c>
      <c r="K20" s="13">
        <v>4</v>
      </c>
      <c r="L20" s="13">
        <v>11</v>
      </c>
      <c r="M20" s="13">
        <v>11</v>
      </c>
      <c r="N20" s="13">
        <v>14</v>
      </c>
      <c r="O20" s="13">
        <v>5</v>
      </c>
      <c r="P20" s="13">
        <v>16</v>
      </c>
      <c r="Q20" s="13">
        <v>12</v>
      </c>
      <c r="R20" s="13">
        <v>8</v>
      </c>
      <c r="S20" s="13">
        <v>16</v>
      </c>
      <c r="T20" s="13">
        <v>12</v>
      </c>
      <c r="U20" s="13">
        <v>6.5</v>
      </c>
      <c r="V20" s="13">
        <v>6.5</v>
      </c>
      <c r="W20" s="13">
        <v>6.5</v>
      </c>
      <c r="X20" s="13">
        <v>6.5</v>
      </c>
      <c r="Y20" s="13">
        <v>8</v>
      </c>
      <c r="Z20" s="13">
        <v>8</v>
      </c>
      <c r="AA20" s="13">
        <v>6.5</v>
      </c>
      <c r="AB20" s="13">
        <v>6.5</v>
      </c>
      <c r="AC20" s="13">
        <v>6.5</v>
      </c>
      <c r="AD20" s="13">
        <v>6.5</v>
      </c>
      <c r="AE20" s="13">
        <v>8</v>
      </c>
      <c r="AF20" s="13">
        <v>6.5</v>
      </c>
      <c r="AG20" s="13">
        <v>6.5</v>
      </c>
      <c r="AH20" s="13">
        <v>7</v>
      </c>
      <c r="AI20" s="13">
        <v>7</v>
      </c>
      <c r="AJ20" s="13">
        <v>8</v>
      </c>
      <c r="AK20" s="13">
        <v>9.5</v>
      </c>
      <c r="AL20" s="13">
        <v>12</v>
      </c>
      <c r="AM20" s="13">
        <v>8</v>
      </c>
      <c r="AN20" s="13">
        <v>8</v>
      </c>
      <c r="AO20" s="13">
        <v>8</v>
      </c>
      <c r="AP20" s="13">
        <v>8</v>
      </c>
      <c r="AQ20" s="13">
        <v>17</v>
      </c>
      <c r="AR20" s="13">
        <v>16</v>
      </c>
    </row>
    <row r="21" spans="1:44" ht="32.5" customHeight="1" x14ac:dyDescent="0.3">
      <c r="A21" s="143"/>
      <c r="B21" s="12" t="s">
        <v>186</v>
      </c>
      <c r="C21" s="13">
        <v>7</v>
      </c>
      <c r="D21" s="13">
        <v>7</v>
      </c>
      <c r="E21" s="13">
        <v>7</v>
      </c>
      <c r="F21" s="13">
        <v>7</v>
      </c>
      <c r="G21" s="13">
        <v>7</v>
      </c>
      <c r="H21" s="13">
        <v>7</v>
      </c>
      <c r="I21" s="13">
        <v>7</v>
      </c>
      <c r="J21" s="13">
        <v>5</v>
      </c>
      <c r="K21" s="13">
        <v>5</v>
      </c>
      <c r="L21" s="13">
        <v>7</v>
      </c>
      <c r="M21" s="13">
        <v>5</v>
      </c>
      <c r="N21" s="13">
        <v>6</v>
      </c>
      <c r="O21" s="13">
        <v>5</v>
      </c>
      <c r="P21" s="13">
        <v>6</v>
      </c>
      <c r="Q21" s="13">
        <v>5</v>
      </c>
      <c r="R21" s="13">
        <v>7</v>
      </c>
      <c r="S21" s="13">
        <v>7</v>
      </c>
      <c r="T21" s="13">
        <v>5</v>
      </c>
      <c r="U21" s="13">
        <v>5</v>
      </c>
      <c r="V21" s="13">
        <v>5</v>
      </c>
      <c r="W21" s="13">
        <v>5</v>
      </c>
      <c r="X21" s="13">
        <v>5</v>
      </c>
      <c r="Y21" s="13">
        <v>5</v>
      </c>
      <c r="Z21" s="13">
        <v>5</v>
      </c>
      <c r="AA21" s="13">
        <v>5</v>
      </c>
      <c r="AB21" s="13">
        <v>5</v>
      </c>
      <c r="AC21" s="13">
        <v>3</v>
      </c>
      <c r="AD21" s="13">
        <v>3</v>
      </c>
      <c r="AE21" s="13">
        <v>3</v>
      </c>
      <c r="AF21" s="13">
        <v>3</v>
      </c>
      <c r="AG21" s="13">
        <v>3</v>
      </c>
      <c r="AH21" s="13">
        <v>3</v>
      </c>
      <c r="AI21" s="13">
        <v>3</v>
      </c>
      <c r="AJ21" s="13">
        <v>5</v>
      </c>
      <c r="AK21" s="13">
        <v>5</v>
      </c>
      <c r="AL21" s="13">
        <v>5</v>
      </c>
      <c r="AM21" s="13">
        <v>5</v>
      </c>
      <c r="AN21" s="13">
        <v>5</v>
      </c>
      <c r="AO21" s="13">
        <v>5</v>
      </c>
      <c r="AP21" s="13">
        <v>5</v>
      </c>
      <c r="AQ21" s="13">
        <v>4</v>
      </c>
      <c r="AR21" s="13">
        <v>6</v>
      </c>
    </row>
    <row r="22" spans="1:44" x14ac:dyDescent="0.3">
      <c r="A22" s="5"/>
      <c r="B22" s="4"/>
      <c r="AQ22" s="9"/>
    </row>
    <row r="23" spans="1:44" ht="30.65" customHeight="1" x14ac:dyDescent="0.3">
      <c r="A23" s="143" t="s">
        <v>187</v>
      </c>
      <c r="B23" s="12" t="s">
        <v>188</v>
      </c>
      <c r="C23" s="13" t="s">
        <v>189</v>
      </c>
      <c r="D23" s="13" t="s">
        <v>189</v>
      </c>
      <c r="E23" s="13" t="s">
        <v>189</v>
      </c>
      <c r="F23" s="13" t="s">
        <v>189</v>
      </c>
      <c r="G23" s="13" t="s">
        <v>189</v>
      </c>
      <c r="H23" s="13" t="s">
        <v>189</v>
      </c>
      <c r="I23" s="13" t="s">
        <v>190</v>
      </c>
      <c r="J23" s="13" t="s">
        <v>189</v>
      </c>
      <c r="K23" s="13" t="s">
        <v>189</v>
      </c>
      <c r="L23" s="13" t="s">
        <v>189</v>
      </c>
      <c r="M23" s="13" t="s">
        <v>189</v>
      </c>
      <c r="N23" s="13" t="s">
        <v>189</v>
      </c>
      <c r="O23" s="13" t="s">
        <v>190</v>
      </c>
      <c r="P23" s="13" t="s">
        <v>189</v>
      </c>
      <c r="Q23" s="13" t="s">
        <v>190</v>
      </c>
      <c r="R23" s="13" t="s">
        <v>189</v>
      </c>
      <c r="S23" s="13" t="s">
        <v>189</v>
      </c>
      <c r="T23" s="13" t="s">
        <v>189</v>
      </c>
      <c r="U23" s="13" t="s">
        <v>191</v>
      </c>
      <c r="V23" s="13" t="s">
        <v>191</v>
      </c>
      <c r="W23" s="13" t="s">
        <v>191</v>
      </c>
      <c r="X23" s="13" t="s">
        <v>191</v>
      </c>
      <c r="Y23" s="13" t="s">
        <v>191</v>
      </c>
      <c r="Z23" s="13" t="s">
        <v>191</v>
      </c>
      <c r="AA23" s="13" t="s">
        <v>191</v>
      </c>
      <c r="AB23" s="13" t="s">
        <v>191</v>
      </c>
      <c r="AC23" s="13" t="s">
        <v>192</v>
      </c>
      <c r="AD23" s="13" t="s">
        <v>192</v>
      </c>
      <c r="AE23" s="13" t="s">
        <v>192</v>
      </c>
      <c r="AF23" s="13" t="s">
        <v>192</v>
      </c>
      <c r="AG23" s="13" t="s">
        <v>192</v>
      </c>
      <c r="AH23" s="13" t="s">
        <v>192</v>
      </c>
      <c r="AI23" s="13" t="s">
        <v>192</v>
      </c>
      <c r="AJ23" s="13" t="s">
        <v>193</v>
      </c>
      <c r="AK23" s="13" t="s">
        <v>193</v>
      </c>
      <c r="AL23" s="13" t="s">
        <v>193</v>
      </c>
      <c r="AM23" s="13" t="s">
        <v>193</v>
      </c>
      <c r="AN23" s="13" t="s">
        <v>193</v>
      </c>
      <c r="AO23" s="13" t="s">
        <v>193</v>
      </c>
      <c r="AP23" s="13" t="s">
        <v>193</v>
      </c>
      <c r="AQ23" s="13" t="s">
        <v>189</v>
      </c>
      <c r="AR23" s="13" t="s">
        <v>189</v>
      </c>
    </row>
    <row r="24" spans="1:44" ht="30.65" customHeight="1" x14ac:dyDescent="0.3">
      <c r="A24" s="143"/>
      <c r="B24" s="12" t="s">
        <v>194</v>
      </c>
      <c r="C24" s="13" t="s">
        <v>166</v>
      </c>
      <c r="D24" s="13" t="s">
        <v>165</v>
      </c>
      <c r="E24" s="13" t="s">
        <v>165</v>
      </c>
      <c r="F24" s="13" t="s">
        <v>165</v>
      </c>
      <c r="G24" s="13" t="s">
        <v>165</v>
      </c>
      <c r="H24" s="13" t="s">
        <v>165</v>
      </c>
      <c r="I24" s="13" t="s">
        <v>166</v>
      </c>
      <c r="J24" s="13" t="s">
        <v>166</v>
      </c>
      <c r="K24" s="13" t="s">
        <v>165</v>
      </c>
      <c r="L24" s="13" t="s">
        <v>165</v>
      </c>
      <c r="M24" s="13" t="s">
        <v>165</v>
      </c>
      <c r="N24" s="13" t="s">
        <v>165</v>
      </c>
      <c r="O24" s="13" t="s">
        <v>165</v>
      </c>
      <c r="P24" s="13" t="s">
        <v>165</v>
      </c>
      <c r="Q24" s="13" t="s">
        <v>165</v>
      </c>
      <c r="R24" s="13" t="s">
        <v>165</v>
      </c>
      <c r="S24" s="13" t="s">
        <v>165</v>
      </c>
      <c r="T24" s="13" t="s">
        <v>166</v>
      </c>
      <c r="U24" s="13" t="s">
        <v>165</v>
      </c>
      <c r="V24" s="13" t="s">
        <v>165</v>
      </c>
      <c r="W24" s="13" t="s">
        <v>165</v>
      </c>
      <c r="X24" s="13" t="s">
        <v>165</v>
      </c>
      <c r="Y24" s="13" t="s">
        <v>165</v>
      </c>
      <c r="Z24" s="13" t="s">
        <v>165</v>
      </c>
      <c r="AA24" s="13" t="s">
        <v>165</v>
      </c>
      <c r="AB24" s="13" t="s">
        <v>165</v>
      </c>
      <c r="AC24" s="13" t="s">
        <v>165</v>
      </c>
      <c r="AD24" s="13" t="s">
        <v>165</v>
      </c>
      <c r="AE24" s="13" t="s">
        <v>165</v>
      </c>
      <c r="AF24" s="13" t="s">
        <v>165</v>
      </c>
      <c r="AG24" s="13" t="s">
        <v>165</v>
      </c>
      <c r="AH24" s="13" t="s">
        <v>165</v>
      </c>
      <c r="AI24" s="13" t="s">
        <v>165</v>
      </c>
      <c r="AJ24" s="13" t="s">
        <v>166</v>
      </c>
      <c r="AK24" s="13" t="s">
        <v>165</v>
      </c>
      <c r="AL24" s="13" t="s">
        <v>165</v>
      </c>
      <c r="AM24" s="13" t="s">
        <v>166</v>
      </c>
      <c r="AN24" s="13" t="s">
        <v>166</v>
      </c>
      <c r="AO24" s="13" t="s">
        <v>165</v>
      </c>
      <c r="AP24" s="13" t="s">
        <v>165</v>
      </c>
      <c r="AQ24" s="13" t="s">
        <v>165</v>
      </c>
      <c r="AR24" s="13" t="s">
        <v>165</v>
      </c>
    </row>
    <row r="25" spans="1:44" ht="30.65" customHeight="1" x14ac:dyDescent="0.3">
      <c r="A25" s="143"/>
      <c r="B25" s="12" t="s">
        <v>195</v>
      </c>
      <c r="C25" s="13" t="s">
        <v>196</v>
      </c>
      <c r="D25" s="13" t="s">
        <v>196</v>
      </c>
      <c r="E25" s="13" t="s">
        <v>196</v>
      </c>
      <c r="F25" s="13" t="s">
        <v>196</v>
      </c>
      <c r="G25" s="13" t="s">
        <v>196</v>
      </c>
      <c r="H25" s="13" t="s">
        <v>197</v>
      </c>
      <c r="I25" s="13" t="s">
        <v>196</v>
      </c>
      <c r="J25" s="13" t="s">
        <v>196</v>
      </c>
      <c r="K25" s="13" t="s">
        <v>196</v>
      </c>
      <c r="L25" s="13" t="s">
        <v>196</v>
      </c>
      <c r="M25" s="13" t="s">
        <v>196</v>
      </c>
      <c r="N25" s="13" t="s">
        <v>196</v>
      </c>
      <c r="O25" s="13" t="s">
        <v>196</v>
      </c>
      <c r="P25" s="13" t="s">
        <v>196</v>
      </c>
      <c r="Q25" s="13" t="s">
        <v>196</v>
      </c>
      <c r="R25" s="13" t="s">
        <v>196</v>
      </c>
      <c r="S25" s="13" t="s">
        <v>196</v>
      </c>
      <c r="T25" s="13" t="s">
        <v>196</v>
      </c>
      <c r="U25" s="13" t="s">
        <v>198</v>
      </c>
      <c r="V25" s="13" t="s">
        <v>198</v>
      </c>
      <c r="W25" s="13" t="s">
        <v>198</v>
      </c>
      <c r="X25" s="13" t="s">
        <v>198</v>
      </c>
      <c r="Y25" s="13" t="s">
        <v>198</v>
      </c>
      <c r="Z25" s="13" t="s">
        <v>198</v>
      </c>
      <c r="AA25" s="13" t="s">
        <v>198</v>
      </c>
      <c r="AB25" s="13" t="s">
        <v>198</v>
      </c>
      <c r="AC25" s="13" t="s">
        <v>198</v>
      </c>
      <c r="AD25" s="13" t="s">
        <v>198</v>
      </c>
      <c r="AE25" s="13" t="s">
        <v>198</v>
      </c>
      <c r="AF25" s="13" t="s">
        <v>198</v>
      </c>
      <c r="AG25" s="13" t="s">
        <v>198</v>
      </c>
      <c r="AH25" s="13" t="s">
        <v>198</v>
      </c>
      <c r="AI25" s="13" t="s">
        <v>198</v>
      </c>
      <c r="AJ25" s="13" t="s">
        <v>198</v>
      </c>
      <c r="AK25" s="13" t="s">
        <v>198</v>
      </c>
      <c r="AL25" s="13" t="s">
        <v>198</v>
      </c>
      <c r="AM25" s="13" t="s">
        <v>198</v>
      </c>
      <c r="AN25" s="13" t="s">
        <v>198</v>
      </c>
      <c r="AO25" s="13" t="s">
        <v>198</v>
      </c>
      <c r="AP25" s="13" t="s">
        <v>198</v>
      </c>
      <c r="AQ25" s="13" t="s">
        <v>196</v>
      </c>
      <c r="AR25" s="13" t="s">
        <v>196</v>
      </c>
    </row>
    <row r="26" spans="1:44" ht="30.65" customHeight="1" x14ac:dyDescent="0.3">
      <c r="A26" s="143"/>
      <c r="B26" s="12" t="s">
        <v>199</v>
      </c>
      <c r="C26" s="13" t="s">
        <v>200</v>
      </c>
      <c r="D26" s="13" t="s">
        <v>201</v>
      </c>
      <c r="E26" s="13" t="s">
        <v>200</v>
      </c>
      <c r="F26" s="13" t="s">
        <v>200</v>
      </c>
      <c r="G26" s="13" t="s">
        <v>202</v>
      </c>
      <c r="H26" s="13" t="s">
        <v>200</v>
      </c>
      <c r="I26" s="13" t="s">
        <v>202</v>
      </c>
      <c r="J26" s="13" t="s">
        <v>200</v>
      </c>
      <c r="K26" s="13" t="s">
        <v>202</v>
      </c>
      <c r="L26" s="13" t="s">
        <v>202</v>
      </c>
      <c r="M26" s="13" t="s">
        <v>203</v>
      </c>
      <c r="N26" s="13" t="s">
        <v>200</v>
      </c>
      <c r="O26" s="13" t="s">
        <v>202</v>
      </c>
      <c r="P26" s="13" t="s">
        <v>200</v>
      </c>
      <c r="Q26" s="13" t="s">
        <v>200</v>
      </c>
      <c r="R26" s="13" t="s">
        <v>200</v>
      </c>
      <c r="S26" s="13" t="s">
        <v>202</v>
      </c>
      <c r="T26" s="13" t="s">
        <v>202</v>
      </c>
      <c r="U26" s="13" t="s">
        <v>204</v>
      </c>
      <c r="V26" s="13" t="s">
        <v>204</v>
      </c>
      <c r="W26" s="13" t="s">
        <v>204</v>
      </c>
      <c r="X26" s="13" t="s">
        <v>204</v>
      </c>
      <c r="Y26" s="13" t="s">
        <v>202</v>
      </c>
      <c r="Z26" s="13" t="s">
        <v>204</v>
      </c>
      <c r="AA26" s="13" t="s">
        <v>204</v>
      </c>
      <c r="AB26" s="13" t="s">
        <v>204</v>
      </c>
      <c r="AC26" s="13" t="s">
        <v>204</v>
      </c>
      <c r="AD26" s="13" t="s">
        <v>204</v>
      </c>
      <c r="AE26" s="13" t="s">
        <v>204</v>
      </c>
      <c r="AF26" s="13" t="s">
        <v>204</v>
      </c>
      <c r="AG26" s="13" t="s">
        <v>204</v>
      </c>
      <c r="AH26" s="13" t="s">
        <v>204</v>
      </c>
      <c r="AI26" s="13" t="s">
        <v>204</v>
      </c>
      <c r="AJ26" s="13" t="s">
        <v>204</v>
      </c>
      <c r="AK26" s="13" t="s">
        <v>204</v>
      </c>
      <c r="AL26" s="13" t="s">
        <v>204</v>
      </c>
      <c r="AM26" s="13" t="s">
        <v>204</v>
      </c>
      <c r="AN26" s="13" t="s">
        <v>204</v>
      </c>
      <c r="AO26" s="13" t="s">
        <v>204</v>
      </c>
      <c r="AP26" s="13" t="s">
        <v>204</v>
      </c>
      <c r="AQ26" s="13" t="s">
        <v>200</v>
      </c>
      <c r="AR26" s="13" t="s">
        <v>200</v>
      </c>
    </row>
    <row r="27" spans="1:44" ht="30.65" customHeight="1" x14ac:dyDescent="0.3">
      <c r="A27" s="143"/>
      <c r="B27" s="12" t="s">
        <v>205</v>
      </c>
      <c r="C27" s="114"/>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row>
    <row r="28" spans="1:44" ht="30.65" customHeight="1" x14ac:dyDescent="0.3">
      <c r="A28" s="143"/>
      <c r="B28" s="48" t="s">
        <v>206</v>
      </c>
      <c r="C28" s="114">
        <v>1500</v>
      </c>
      <c r="D28" s="114">
        <v>1500</v>
      </c>
      <c r="E28" s="114">
        <v>1650</v>
      </c>
      <c r="F28" s="114">
        <v>2750</v>
      </c>
      <c r="G28" s="114">
        <v>600</v>
      </c>
      <c r="H28" s="114">
        <v>1500</v>
      </c>
      <c r="I28" s="114">
        <v>2600</v>
      </c>
      <c r="J28" s="114">
        <v>700</v>
      </c>
      <c r="K28" s="114">
        <v>700</v>
      </c>
      <c r="L28" s="114">
        <v>3000</v>
      </c>
      <c r="M28" s="114">
        <v>750</v>
      </c>
      <c r="N28" s="114">
        <v>1600</v>
      </c>
      <c r="O28" s="114">
        <v>700</v>
      </c>
      <c r="P28" s="114">
        <v>1760</v>
      </c>
      <c r="Q28" s="114">
        <v>2000</v>
      </c>
      <c r="R28" s="114">
        <v>2200</v>
      </c>
      <c r="S28" s="114">
        <f>S29+S30</f>
        <v>1450</v>
      </c>
      <c r="T28" s="114">
        <v>1800</v>
      </c>
      <c r="U28" s="114">
        <v>2650</v>
      </c>
      <c r="V28" s="114">
        <v>2800</v>
      </c>
      <c r="W28" s="114">
        <v>2400</v>
      </c>
      <c r="X28" s="114">
        <v>2750</v>
      </c>
      <c r="Y28" s="114">
        <v>3000</v>
      </c>
      <c r="Z28" s="114">
        <v>3000</v>
      </c>
      <c r="AA28" s="114">
        <v>2000</v>
      </c>
      <c r="AB28" s="114">
        <v>1800</v>
      </c>
      <c r="AC28" s="141">
        <v>1850</v>
      </c>
      <c r="AD28" s="114">
        <v>2250</v>
      </c>
      <c r="AE28" s="114">
        <v>2500</v>
      </c>
      <c r="AF28" s="114">
        <v>1600</v>
      </c>
      <c r="AG28" s="114">
        <v>2900</v>
      </c>
      <c r="AH28" s="114">
        <v>2700</v>
      </c>
      <c r="AI28" s="114">
        <v>2500</v>
      </c>
      <c r="AJ28" s="114">
        <v>1520</v>
      </c>
      <c r="AK28" s="114">
        <v>1520</v>
      </c>
      <c r="AL28" s="114">
        <v>4500</v>
      </c>
      <c r="AM28" s="114">
        <v>2300</v>
      </c>
      <c r="AN28" s="114">
        <v>1500</v>
      </c>
      <c r="AO28" s="114">
        <v>2100</v>
      </c>
      <c r="AP28" s="114">
        <v>1500</v>
      </c>
      <c r="AQ28" s="114">
        <v>1450</v>
      </c>
      <c r="AR28" s="114">
        <v>2000</v>
      </c>
    </row>
    <row r="29" spans="1:44" ht="30.65" customHeight="1" x14ac:dyDescent="0.3">
      <c r="A29" s="143"/>
      <c r="B29" s="48" t="s">
        <v>207</v>
      </c>
      <c r="C29" s="114">
        <v>0</v>
      </c>
      <c r="D29" s="114">
        <v>0</v>
      </c>
      <c r="E29" s="114">
        <v>0</v>
      </c>
      <c r="F29" s="114">
        <v>0</v>
      </c>
      <c r="G29" s="114">
        <v>0</v>
      </c>
      <c r="H29" s="114">
        <v>0</v>
      </c>
      <c r="I29" s="114">
        <v>0</v>
      </c>
      <c r="J29" s="114">
        <v>0</v>
      </c>
      <c r="K29" s="114">
        <v>0</v>
      </c>
      <c r="L29" s="114">
        <v>0</v>
      </c>
      <c r="M29" s="114">
        <v>0</v>
      </c>
      <c r="N29" s="114">
        <v>0</v>
      </c>
      <c r="O29" s="114">
        <v>0</v>
      </c>
      <c r="P29" s="114">
        <v>0</v>
      </c>
      <c r="Q29" s="114">
        <v>1000</v>
      </c>
      <c r="R29" s="114">
        <v>0</v>
      </c>
      <c r="S29" s="114">
        <v>150</v>
      </c>
      <c r="T29" s="114">
        <v>0</v>
      </c>
      <c r="U29" s="114">
        <v>0</v>
      </c>
      <c r="V29" s="114">
        <v>0</v>
      </c>
      <c r="W29" s="114">
        <v>0</v>
      </c>
      <c r="X29" s="114">
        <v>0</v>
      </c>
      <c r="Y29" s="114">
        <v>0</v>
      </c>
      <c r="Z29" s="114">
        <v>0</v>
      </c>
      <c r="AA29" s="114">
        <v>0</v>
      </c>
      <c r="AB29" s="114">
        <v>0</v>
      </c>
      <c r="AC29" s="114">
        <v>0</v>
      </c>
      <c r="AD29" s="114">
        <v>0</v>
      </c>
      <c r="AE29" s="114">
        <v>0</v>
      </c>
      <c r="AF29" s="114">
        <v>0</v>
      </c>
      <c r="AG29" s="114">
        <v>0</v>
      </c>
      <c r="AH29" s="114">
        <v>0</v>
      </c>
      <c r="AI29" s="114">
        <v>0</v>
      </c>
      <c r="AJ29" s="114">
        <v>0</v>
      </c>
      <c r="AK29" s="114">
        <v>0</v>
      </c>
      <c r="AL29" s="114">
        <v>0</v>
      </c>
      <c r="AM29" s="114">
        <v>0</v>
      </c>
      <c r="AN29" s="114">
        <v>0</v>
      </c>
      <c r="AO29" s="114">
        <v>0</v>
      </c>
      <c r="AP29" s="114">
        <v>0</v>
      </c>
      <c r="AQ29" s="114">
        <v>0</v>
      </c>
      <c r="AR29" s="114">
        <v>0</v>
      </c>
    </row>
    <row r="30" spans="1:44" ht="30.65" customHeight="1" x14ac:dyDescent="0.3">
      <c r="A30" s="143"/>
      <c r="B30" s="48" t="s">
        <v>208</v>
      </c>
      <c r="C30" s="117">
        <v>1500</v>
      </c>
      <c r="D30" s="117">
        <v>1500</v>
      </c>
      <c r="E30" s="117">
        <v>1650</v>
      </c>
      <c r="F30" s="114">
        <v>2750</v>
      </c>
      <c r="G30" s="114">
        <v>600</v>
      </c>
      <c r="H30" s="114">
        <v>1500</v>
      </c>
      <c r="I30" s="114">
        <v>2600</v>
      </c>
      <c r="J30" s="114">
        <v>700</v>
      </c>
      <c r="K30" s="114">
        <v>700</v>
      </c>
      <c r="L30" s="114">
        <v>3000</v>
      </c>
      <c r="M30" s="114">
        <v>750</v>
      </c>
      <c r="N30" s="114">
        <v>1600</v>
      </c>
      <c r="O30" s="114">
        <v>700</v>
      </c>
      <c r="P30" s="114">
        <v>1760</v>
      </c>
      <c r="Q30" s="114">
        <v>1000</v>
      </c>
      <c r="R30" s="114">
        <v>2200</v>
      </c>
      <c r="S30" s="114">
        <v>1300</v>
      </c>
      <c r="T30" s="114">
        <v>1800</v>
      </c>
      <c r="U30" s="114">
        <v>2650</v>
      </c>
      <c r="V30" s="114">
        <v>2800</v>
      </c>
      <c r="W30" s="114">
        <v>2400</v>
      </c>
      <c r="X30" s="114">
        <v>2750</v>
      </c>
      <c r="Y30" s="114">
        <v>3000</v>
      </c>
      <c r="Z30" s="114">
        <v>3000</v>
      </c>
      <c r="AA30" s="114">
        <v>2000</v>
      </c>
      <c r="AB30" s="114">
        <v>1800</v>
      </c>
      <c r="AC30" s="141">
        <v>1850</v>
      </c>
      <c r="AD30" s="114">
        <v>2250</v>
      </c>
      <c r="AE30" s="114">
        <v>2500</v>
      </c>
      <c r="AF30" s="114">
        <v>1600</v>
      </c>
      <c r="AG30" s="114">
        <v>2900</v>
      </c>
      <c r="AH30" s="114">
        <v>2700</v>
      </c>
      <c r="AI30" s="114">
        <v>2500</v>
      </c>
      <c r="AJ30" s="114">
        <v>1520</v>
      </c>
      <c r="AK30" s="114">
        <v>1520</v>
      </c>
      <c r="AL30" s="114">
        <v>4500</v>
      </c>
      <c r="AM30" s="114">
        <v>2300</v>
      </c>
      <c r="AN30" s="114">
        <v>1500</v>
      </c>
      <c r="AO30" s="114">
        <v>2100</v>
      </c>
      <c r="AP30" s="114">
        <v>1500</v>
      </c>
      <c r="AQ30" s="114">
        <v>1450</v>
      </c>
      <c r="AR30" s="114">
        <v>2000</v>
      </c>
    </row>
    <row r="31" spans="1:44" ht="30.65" customHeight="1" x14ac:dyDescent="0.3">
      <c r="A31" s="143"/>
      <c r="B31" s="12" t="s">
        <v>209</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row>
    <row r="32" spans="1:44" ht="30.65" customHeight="1" x14ac:dyDescent="0.3">
      <c r="A32" s="143"/>
      <c r="B32" s="48" t="s">
        <v>210</v>
      </c>
      <c r="C32" s="13">
        <v>13</v>
      </c>
      <c r="D32" s="13" t="s">
        <v>174</v>
      </c>
      <c r="E32" s="13">
        <v>7</v>
      </c>
      <c r="F32" s="13">
        <v>3</v>
      </c>
      <c r="G32" s="13">
        <v>4</v>
      </c>
      <c r="H32" s="13">
        <v>7</v>
      </c>
      <c r="I32" s="13" t="s">
        <v>174</v>
      </c>
      <c r="J32" s="13">
        <v>2</v>
      </c>
      <c r="K32" s="13">
        <v>9</v>
      </c>
      <c r="L32" s="13">
        <v>2</v>
      </c>
      <c r="M32" s="13">
        <v>11</v>
      </c>
      <c r="N32" s="13" t="s">
        <v>174</v>
      </c>
      <c r="O32" s="13" t="s">
        <v>174</v>
      </c>
      <c r="P32" s="13" t="s">
        <v>174</v>
      </c>
      <c r="Q32" s="13" t="s">
        <v>174</v>
      </c>
      <c r="R32" s="13">
        <v>11</v>
      </c>
      <c r="S32" s="13" t="s">
        <v>174</v>
      </c>
      <c r="T32" s="13">
        <v>26</v>
      </c>
      <c r="U32" s="13">
        <v>19</v>
      </c>
      <c r="V32" s="13">
        <v>19</v>
      </c>
      <c r="W32" s="13">
        <v>19</v>
      </c>
      <c r="X32" s="13">
        <v>19</v>
      </c>
      <c r="Y32" s="13">
        <v>19</v>
      </c>
      <c r="Z32" s="13">
        <v>19</v>
      </c>
      <c r="AA32" s="13">
        <v>19</v>
      </c>
      <c r="AB32" s="13">
        <v>19</v>
      </c>
      <c r="AC32" s="13">
        <v>14</v>
      </c>
      <c r="AD32" s="13">
        <v>14</v>
      </c>
      <c r="AE32" s="13">
        <v>14</v>
      </c>
      <c r="AF32" s="13">
        <v>14</v>
      </c>
      <c r="AG32" s="13">
        <v>14</v>
      </c>
      <c r="AH32" s="13">
        <v>14</v>
      </c>
      <c r="AI32" s="13">
        <v>14</v>
      </c>
      <c r="AJ32" s="13">
        <v>7</v>
      </c>
      <c r="AK32" s="13">
        <v>7</v>
      </c>
      <c r="AL32" s="13">
        <v>17</v>
      </c>
      <c r="AM32" s="13">
        <v>23</v>
      </c>
      <c r="AN32" s="13">
        <v>23</v>
      </c>
      <c r="AO32" s="13">
        <v>23</v>
      </c>
      <c r="AP32" s="13">
        <v>26</v>
      </c>
      <c r="AQ32" s="13">
        <v>3</v>
      </c>
      <c r="AR32" s="13">
        <v>12</v>
      </c>
    </row>
    <row r="33" spans="1:44" ht="30.65" customHeight="1" x14ac:dyDescent="0.3">
      <c r="A33" s="143"/>
      <c r="B33" s="48" t="s">
        <v>211</v>
      </c>
      <c r="C33" s="13">
        <v>37</v>
      </c>
      <c r="D33" s="13">
        <v>36</v>
      </c>
      <c r="E33" s="13">
        <v>2</v>
      </c>
      <c r="F33" s="13">
        <v>3</v>
      </c>
      <c r="G33" s="13" t="s">
        <v>174</v>
      </c>
      <c r="H33" s="13" t="s">
        <v>174</v>
      </c>
      <c r="I33" s="13">
        <v>15</v>
      </c>
      <c r="J33" s="13" t="s">
        <v>174</v>
      </c>
      <c r="K33" s="13" t="s">
        <v>174</v>
      </c>
      <c r="L33" s="13">
        <v>4</v>
      </c>
      <c r="M33" s="13">
        <v>15</v>
      </c>
      <c r="N33" s="13">
        <v>15</v>
      </c>
      <c r="O33" s="13">
        <v>5</v>
      </c>
      <c r="P33" s="13">
        <v>1</v>
      </c>
      <c r="Q33" s="13" t="s">
        <v>174</v>
      </c>
      <c r="R33" s="13">
        <v>25</v>
      </c>
      <c r="S33" s="13" t="s">
        <v>174</v>
      </c>
      <c r="T33" s="13">
        <v>15</v>
      </c>
      <c r="U33" s="13" t="s">
        <v>174</v>
      </c>
      <c r="V33" s="13" t="s">
        <v>174</v>
      </c>
      <c r="W33" s="13" t="s">
        <v>174</v>
      </c>
      <c r="X33" s="13" t="s">
        <v>174</v>
      </c>
      <c r="Y33" s="13" t="s">
        <v>174</v>
      </c>
      <c r="Z33" s="13" t="s">
        <v>174</v>
      </c>
      <c r="AA33" s="13" t="s">
        <v>174</v>
      </c>
      <c r="AB33" s="13" t="s">
        <v>174</v>
      </c>
      <c r="AC33" s="13">
        <v>22</v>
      </c>
      <c r="AD33" s="13">
        <v>22</v>
      </c>
      <c r="AE33" s="13">
        <v>22</v>
      </c>
      <c r="AF33" s="13">
        <v>22</v>
      </c>
      <c r="AG33" s="13">
        <v>22</v>
      </c>
      <c r="AH33" s="13">
        <v>22</v>
      </c>
      <c r="AI33" s="13">
        <v>22</v>
      </c>
      <c r="AJ33" s="13">
        <v>48</v>
      </c>
      <c r="AK33" s="13">
        <v>48</v>
      </c>
      <c r="AL33" s="13">
        <v>6</v>
      </c>
      <c r="AM33" s="13">
        <v>10</v>
      </c>
      <c r="AN33" s="13">
        <v>10</v>
      </c>
      <c r="AO33" s="13">
        <v>15</v>
      </c>
      <c r="AP33" s="13">
        <v>16</v>
      </c>
      <c r="AQ33" s="13">
        <v>2</v>
      </c>
      <c r="AR33" s="13">
        <v>29</v>
      </c>
    </row>
    <row r="34" spans="1:44" ht="30.65" customHeight="1" x14ac:dyDescent="0.3">
      <c r="A34" s="143"/>
      <c r="B34" s="48" t="s">
        <v>212</v>
      </c>
      <c r="C34" s="13" t="s">
        <v>174</v>
      </c>
      <c r="D34" s="13" t="s">
        <v>174</v>
      </c>
      <c r="E34" s="13" t="s">
        <v>174</v>
      </c>
      <c r="F34" s="13">
        <v>1</v>
      </c>
      <c r="G34" s="13" t="s">
        <v>174</v>
      </c>
      <c r="H34" s="9" t="s">
        <v>174</v>
      </c>
      <c r="I34" s="13" t="s">
        <v>174</v>
      </c>
      <c r="J34" s="13" t="s">
        <v>174</v>
      </c>
      <c r="K34" s="13">
        <v>1</v>
      </c>
      <c r="L34" s="13">
        <v>3</v>
      </c>
      <c r="M34" s="13">
        <v>1</v>
      </c>
      <c r="N34" s="13" t="s">
        <v>174</v>
      </c>
      <c r="O34" s="13" t="s">
        <v>174</v>
      </c>
      <c r="P34" s="13" t="s">
        <v>174</v>
      </c>
      <c r="Q34" s="13" t="s">
        <v>174</v>
      </c>
      <c r="R34" s="13" t="s">
        <v>174</v>
      </c>
      <c r="S34" s="13" t="s">
        <v>174</v>
      </c>
      <c r="T34" s="13" t="s">
        <v>174</v>
      </c>
      <c r="U34" s="13" t="s">
        <v>174</v>
      </c>
      <c r="V34" s="13" t="s">
        <v>174</v>
      </c>
      <c r="W34" s="13" t="s">
        <v>174</v>
      </c>
      <c r="X34" s="13" t="s">
        <v>174</v>
      </c>
      <c r="Y34" s="13" t="s">
        <v>174</v>
      </c>
      <c r="Z34" s="13" t="s">
        <v>174</v>
      </c>
      <c r="AA34" s="13" t="s">
        <v>174</v>
      </c>
      <c r="AB34" s="13" t="s">
        <v>174</v>
      </c>
      <c r="AC34" s="13">
        <v>3</v>
      </c>
      <c r="AD34" s="13">
        <v>3</v>
      </c>
      <c r="AE34" s="13">
        <v>3</v>
      </c>
      <c r="AF34" s="13">
        <v>3</v>
      </c>
      <c r="AG34" s="13">
        <v>3</v>
      </c>
      <c r="AH34" s="13">
        <v>3</v>
      </c>
      <c r="AI34" s="13">
        <v>3</v>
      </c>
      <c r="AJ34" s="13">
        <v>8</v>
      </c>
      <c r="AK34" s="13">
        <v>8</v>
      </c>
      <c r="AL34" s="13">
        <v>17</v>
      </c>
      <c r="AM34" s="13">
        <v>4</v>
      </c>
      <c r="AN34" s="13">
        <v>4</v>
      </c>
      <c r="AO34" s="13">
        <v>9</v>
      </c>
      <c r="AP34" s="13">
        <v>7</v>
      </c>
      <c r="AQ34" s="13">
        <v>1</v>
      </c>
      <c r="AR34" s="13">
        <v>3</v>
      </c>
    </row>
    <row r="35" spans="1:44" ht="30.65" customHeight="1" x14ac:dyDescent="0.3">
      <c r="A35" s="143"/>
      <c r="B35" s="48" t="s">
        <v>213</v>
      </c>
      <c r="C35" s="13">
        <v>2</v>
      </c>
      <c r="D35" s="13">
        <v>18</v>
      </c>
      <c r="E35" s="13">
        <v>1</v>
      </c>
      <c r="F35" s="13">
        <v>41</v>
      </c>
      <c r="G35" s="13">
        <v>3</v>
      </c>
      <c r="H35" s="13">
        <v>44</v>
      </c>
      <c r="I35" s="13">
        <v>41</v>
      </c>
      <c r="J35" s="13">
        <v>39</v>
      </c>
      <c r="K35" s="13">
        <v>14</v>
      </c>
      <c r="L35" s="13">
        <v>47</v>
      </c>
      <c r="M35" s="13">
        <v>45</v>
      </c>
      <c r="N35" s="13">
        <v>82</v>
      </c>
      <c r="O35" s="13">
        <v>55</v>
      </c>
      <c r="P35" s="13">
        <v>93</v>
      </c>
      <c r="Q35" s="13">
        <v>38</v>
      </c>
      <c r="R35" s="13">
        <v>47</v>
      </c>
      <c r="S35" s="13">
        <v>35</v>
      </c>
      <c r="T35" s="13">
        <v>43</v>
      </c>
      <c r="U35" s="13">
        <v>25</v>
      </c>
      <c r="V35" s="13">
        <v>25</v>
      </c>
      <c r="W35" s="13">
        <v>25</v>
      </c>
      <c r="X35" s="13">
        <v>25</v>
      </c>
      <c r="Y35" s="13">
        <v>25</v>
      </c>
      <c r="Z35" s="13">
        <v>25</v>
      </c>
      <c r="AA35" s="13">
        <v>25</v>
      </c>
      <c r="AB35" s="13">
        <v>25</v>
      </c>
      <c r="AC35" s="13">
        <v>38</v>
      </c>
      <c r="AD35" s="13">
        <v>38</v>
      </c>
      <c r="AE35" s="13">
        <v>38</v>
      </c>
      <c r="AF35" s="13">
        <v>38</v>
      </c>
      <c r="AG35" s="13">
        <v>38</v>
      </c>
      <c r="AH35" s="13">
        <v>38</v>
      </c>
      <c r="AI35" s="13">
        <v>38</v>
      </c>
      <c r="AJ35" s="13">
        <v>29</v>
      </c>
      <c r="AK35" s="13">
        <v>29</v>
      </c>
      <c r="AL35" s="13">
        <v>31</v>
      </c>
      <c r="AM35" s="13">
        <v>50</v>
      </c>
      <c r="AN35" s="13">
        <v>50</v>
      </c>
      <c r="AO35" s="13">
        <v>40</v>
      </c>
      <c r="AP35" s="13">
        <v>37</v>
      </c>
      <c r="AQ35" s="13">
        <v>47</v>
      </c>
      <c r="AR35" s="13">
        <v>1</v>
      </c>
    </row>
    <row r="36" spans="1:44" ht="30.65" customHeight="1" x14ac:dyDescent="0.3">
      <c r="A36" s="143"/>
      <c r="B36" s="48" t="s">
        <v>214</v>
      </c>
      <c r="C36" s="13" t="s">
        <v>174</v>
      </c>
      <c r="D36" s="13" t="s">
        <v>174</v>
      </c>
      <c r="E36" s="13" t="s">
        <v>174</v>
      </c>
      <c r="F36" s="9" t="s">
        <v>174</v>
      </c>
      <c r="G36" s="13" t="s">
        <v>174</v>
      </c>
      <c r="H36" s="9" t="s">
        <v>174</v>
      </c>
      <c r="I36" s="13" t="s">
        <v>174</v>
      </c>
      <c r="J36" s="13" t="s">
        <v>174</v>
      </c>
      <c r="K36" s="13" t="s">
        <v>174</v>
      </c>
      <c r="L36" s="13" t="s">
        <v>174</v>
      </c>
      <c r="M36" s="13">
        <v>1</v>
      </c>
      <c r="N36" s="13" t="s">
        <v>174</v>
      </c>
      <c r="O36" s="13" t="s">
        <v>174</v>
      </c>
      <c r="P36" s="13" t="s">
        <v>174</v>
      </c>
      <c r="Q36" s="13" t="s">
        <v>174</v>
      </c>
      <c r="R36" s="13" t="s">
        <v>174</v>
      </c>
      <c r="S36" s="13" t="s">
        <v>174</v>
      </c>
      <c r="T36" s="13" t="s">
        <v>174</v>
      </c>
      <c r="U36" s="13" t="s">
        <v>174</v>
      </c>
      <c r="V36" s="13" t="s">
        <v>174</v>
      </c>
      <c r="W36" s="13" t="s">
        <v>174</v>
      </c>
      <c r="X36" s="13" t="s">
        <v>174</v>
      </c>
      <c r="Y36" s="13" t="s">
        <v>174</v>
      </c>
      <c r="Z36" s="13" t="s">
        <v>174</v>
      </c>
      <c r="AA36" s="13" t="s">
        <v>174</v>
      </c>
      <c r="AB36" s="13" t="s">
        <v>174</v>
      </c>
      <c r="AC36" s="13">
        <v>10</v>
      </c>
      <c r="AD36" s="13">
        <v>10</v>
      </c>
      <c r="AE36" s="13">
        <v>10</v>
      </c>
      <c r="AF36" s="13">
        <v>10</v>
      </c>
      <c r="AG36" s="13">
        <v>10</v>
      </c>
      <c r="AH36" s="13">
        <v>10</v>
      </c>
      <c r="AI36" s="13">
        <v>10</v>
      </c>
      <c r="AJ36" s="13">
        <v>3</v>
      </c>
      <c r="AK36" s="13">
        <v>3</v>
      </c>
      <c r="AL36" s="13">
        <v>10</v>
      </c>
      <c r="AM36" s="13">
        <v>7</v>
      </c>
      <c r="AN36" s="13">
        <v>7</v>
      </c>
      <c r="AO36" s="13">
        <v>8</v>
      </c>
      <c r="AP36" s="13">
        <v>9</v>
      </c>
      <c r="AQ36" s="13" t="s">
        <v>174</v>
      </c>
      <c r="AR36" s="13">
        <v>16</v>
      </c>
    </row>
    <row r="37" spans="1:44" ht="30.65" customHeight="1" x14ac:dyDescent="0.3">
      <c r="A37" s="143"/>
      <c r="B37" s="48" t="s">
        <v>215</v>
      </c>
      <c r="C37" s="13">
        <v>36</v>
      </c>
      <c r="D37" s="13">
        <v>24</v>
      </c>
      <c r="E37" s="13">
        <v>89</v>
      </c>
      <c r="F37" s="13">
        <v>24</v>
      </c>
      <c r="G37" s="13">
        <v>71</v>
      </c>
      <c r="H37" s="13">
        <v>46</v>
      </c>
      <c r="I37" s="13">
        <v>38</v>
      </c>
      <c r="J37" s="13">
        <v>47</v>
      </c>
      <c r="K37" s="13">
        <v>71</v>
      </c>
      <c r="L37" s="13">
        <v>25</v>
      </c>
      <c r="M37" s="13">
        <v>19</v>
      </c>
      <c r="N37" s="13" t="s">
        <v>174</v>
      </c>
      <c r="O37" s="13">
        <v>3</v>
      </c>
      <c r="P37" s="13">
        <v>6</v>
      </c>
      <c r="Q37" s="13">
        <v>5</v>
      </c>
      <c r="R37" s="13">
        <v>7</v>
      </c>
      <c r="S37" s="13">
        <v>36</v>
      </c>
      <c r="T37" s="13">
        <v>10</v>
      </c>
      <c r="U37" s="13">
        <v>15</v>
      </c>
      <c r="V37" s="13">
        <v>15</v>
      </c>
      <c r="W37" s="13">
        <v>15</v>
      </c>
      <c r="X37" s="13">
        <v>15</v>
      </c>
      <c r="Y37" s="13">
        <v>15</v>
      </c>
      <c r="Z37" s="13">
        <v>15</v>
      </c>
      <c r="AA37" s="13">
        <v>15</v>
      </c>
      <c r="AB37" s="13">
        <v>15</v>
      </c>
      <c r="AC37" s="13">
        <v>6</v>
      </c>
      <c r="AD37" s="13">
        <v>6</v>
      </c>
      <c r="AE37" s="13">
        <v>6</v>
      </c>
      <c r="AF37" s="13">
        <v>6</v>
      </c>
      <c r="AG37" s="13">
        <v>6</v>
      </c>
      <c r="AH37" s="13">
        <v>6</v>
      </c>
      <c r="AI37" s="13">
        <v>6</v>
      </c>
      <c r="AJ37" s="13" t="s">
        <v>174</v>
      </c>
      <c r="AK37" s="13" t="s">
        <v>174</v>
      </c>
      <c r="AL37" s="13" t="s">
        <v>174</v>
      </c>
      <c r="AM37" s="13" t="s">
        <v>174</v>
      </c>
      <c r="AN37" s="13" t="s">
        <v>174</v>
      </c>
      <c r="AO37" s="13" t="s">
        <v>174</v>
      </c>
      <c r="AP37" s="13" t="s">
        <v>174</v>
      </c>
      <c r="AQ37" s="13">
        <v>7</v>
      </c>
      <c r="AR37" s="13">
        <v>3</v>
      </c>
    </row>
    <row r="38" spans="1:44" ht="30.65" customHeight="1" x14ac:dyDescent="0.3">
      <c r="A38" s="143"/>
      <c r="B38" s="48" t="s">
        <v>216</v>
      </c>
      <c r="C38" s="13" t="s">
        <v>174</v>
      </c>
      <c r="D38" s="13">
        <v>22</v>
      </c>
      <c r="E38" s="13" t="s">
        <v>174</v>
      </c>
      <c r="F38" s="9" t="s">
        <v>174</v>
      </c>
      <c r="G38" s="13" t="s">
        <v>174</v>
      </c>
      <c r="H38" s="13" t="s">
        <v>174</v>
      </c>
      <c r="I38" s="13">
        <v>3</v>
      </c>
      <c r="J38" s="13" t="s">
        <v>174</v>
      </c>
      <c r="K38" s="13">
        <v>5</v>
      </c>
      <c r="L38" s="13">
        <v>11</v>
      </c>
      <c r="M38" s="13">
        <v>2</v>
      </c>
      <c r="N38" s="13" t="s">
        <v>174</v>
      </c>
      <c r="O38" s="13">
        <v>7</v>
      </c>
      <c r="P38" s="13" t="s">
        <v>174</v>
      </c>
      <c r="Q38" s="13">
        <v>21</v>
      </c>
      <c r="R38" s="13">
        <v>7</v>
      </c>
      <c r="S38" s="13" t="s">
        <v>174</v>
      </c>
      <c r="T38" s="13">
        <v>6</v>
      </c>
      <c r="U38" s="13" t="s">
        <v>174</v>
      </c>
      <c r="V38" s="13" t="s">
        <v>174</v>
      </c>
      <c r="W38" s="13" t="s">
        <v>174</v>
      </c>
      <c r="X38" s="13" t="s">
        <v>174</v>
      </c>
      <c r="Y38" s="13" t="s">
        <v>174</v>
      </c>
      <c r="Z38" s="13" t="s">
        <v>174</v>
      </c>
      <c r="AA38" s="13" t="s">
        <v>174</v>
      </c>
      <c r="AB38" s="13" t="s">
        <v>174</v>
      </c>
      <c r="AC38" s="13" t="s">
        <v>174</v>
      </c>
      <c r="AD38" s="13" t="s">
        <v>174</v>
      </c>
      <c r="AE38" s="13" t="s">
        <v>174</v>
      </c>
      <c r="AF38" s="13" t="s">
        <v>174</v>
      </c>
      <c r="AG38" s="13" t="s">
        <v>174</v>
      </c>
      <c r="AH38" s="13" t="s">
        <v>174</v>
      </c>
      <c r="AI38" s="13" t="s">
        <v>174</v>
      </c>
      <c r="AJ38" s="13" t="s">
        <v>174</v>
      </c>
      <c r="AK38" s="13" t="s">
        <v>174</v>
      </c>
      <c r="AL38" s="13" t="s">
        <v>174</v>
      </c>
      <c r="AM38" s="13" t="s">
        <v>174</v>
      </c>
      <c r="AN38" s="13" t="s">
        <v>174</v>
      </c>
      <c r="AO38" s="13" t="s">
        <v>174</v>
      </c>
      <c r="AP38" s="13" t="s">
        <v>174</v>
      </c>
      <c r="AQ38" s="13">
        <v>36</v>
      </c>
      <c r="AR38" s="13">
        <v>36</v>
      </c>
    </row>
    <row r="39" spans="1:44" ht="30.65" customHeight="1" x14ac:dyDescent="0.3">
      <c r="A39" s="143"/>
      <c r="B39" s="48" t="s">
        <v>217</v>
      </c>
      <c r="C39" s="13">
        <v>12</v>
      </c>
      <c r="D39" s="13" t="s">
        <v>174</v>
      </c>
      <c r="E39" s="13">
        <v>1</v>
      </c>
      <c r="F39" s="13">
        <v>21</v>
      </c>
      <c r="G39" s="13">
        <v>22</v>
      </c>
      <c r="H39" s="13">
        <v>3</v>
      </c>
      <c r="I39" s="13">
        <v>3</v>
      </c>
      <c r="J39" s="13">
        <v>12</v>
      </c>
      <c r="K39" s="13" t="s">
        <v>174</v>
      </c>
      <c r="L39" s="13">
        <v>8</v>
      </c>
      <c r="M39" s="13">
        <v>6</v>
      </c>
      <c r="N39" s="13">
        <v>3</v>
      </c>
      <c r="O39" s="13">
        <v>30</v>
      </c>
      <c r="P39" s="13" t="s">
        <v>174</v>
      </c>
      <c r="Q39" s="13">
        <v>19</v>
      </c>
      <c r="R39" s="13">
        <v>3</v>
      </c>
      <c r="S39" s="13">
        <v>12</v>
      </c>
      <c r="T39" s="13" t="s">
        <v>174</v>
      </c>
      <c r="U39" s="13">
        <v>37</v>
      </c>
      <c r="V39" s="13">
        <v>37</v>
      </c>
      <c r="W39" s="13">
        <v>37</v>
      </c>
      <c r="X39" s="13">
        <v>37</v>
      </c>
      <c r="Y39" s="13">
        <v>37</v>
      </c>
      <c r="Z39" s="13">
        <v>37</v>
      </c>
      <c r="AA39" s="13">
        <v>37</v>
      </c>
      <c r="AB39" s="13">
        <v>37</v>
      </c>
      <c r="AC39" s="13">
        <v>5</v>
      </c>
      <c r="AD39" s="13">
        <v>5</v>
      </c>
      <c r="AE39" s="13">
        <v>5</v>
      </c>
      <c r="AF39" s="13">
        <v>5</v>
      </c>
      <c r="AG39" s="13">
        <v>5</v>
      </c>
      <c r="AH39" s="13">
        <v>5</v>
      </c>
      <c r="AI39" s="13">
        <v>5</v>
      </c>
      <c r="AJ39" s="13">
        <v>4</v>
      </c>
      <c r="AK39" s="13">
        <v>4</v>
      </c>
      <c r="AL39" s="13">
        <v>18</v>
      </c>
      <c r="AM39" s="13">
        <v>6</v>
      </c>
      <c r="AN39" s="13">
        <v>6</v>
      </c>
      <c r="AO39" s="13">
        <v>3</v>
      </c>
      <c r="AP39" s="13">
        <v>4</v>
      </c>
      <c r="AQ39" s="13">
        <v>3</v>
      </c>
      <c r="AR39" s="13" t="s">
        <v>174</v>
      </c>
    </row>
    <row r="40" spans="1:44" ht="30.65" customHeight="1" x14ac:dyDescent="0.3">
      <c r="A40" s="143"/>
      <c r="B40" s="48" t="s">
        <v>218</v>
      </c>
      <c r="C40" s="13" t="s">
        <v>174</v>
      </c>
      <c r="D40" s="13" t="s">
        <v>174</v>
      </c>
      <c r="E40" s="13" t="s">
        <v>174</v>
      </c>
      <c r="F40" s="13">
        <v>7</v>
      </c>
      <c r="G40" s="13" t="s">
        <v>174</v>
      </c>
      <c r="H40" s="13" t="s">
        <v>174</v>
      </c>
      <c r="I40" s="13" t="s">
        <v>174</v>
      </c>
      <c r="J40" s="13" t="s">
        <v>174</v>
      </c>
      <c r="K40" s="13" t="s">
        <v>174</v>
      </c>
      <c r="L40" s="13" t="s">
        <v>174</v>
      </c>
      <c r="M40" s="13" t="s">
        <v>174</v>
      </c>
      <c r="N40" s="13" t="s">
        <v>174</v>
      </c>
      <c r="O40" s="13" t="s">
        <v>174</v>
      </c>
      <c r="P40" s="13" t="s">
        <v>174</v>
      </c>
      <c r="Q40" s="13">
        <v>17</v>
      </c>
      <c r="R40" s="13" t="s">
        <v>174</v>
      </c>
      <c r="S40" s="13">
        <v>17</v>
      </c>
      <c r="T40" s="13" t="s">
        <v>174</v>
      </c>
      <c r="U40" s="13">
        <v>4</v>
      </c>
      <c r="V40" s="13">
        <v>4</v>
      </c>
      <c r="W40" s="13">
        <v>4</v>
      </c>
      <c r="X40" s="13">
        <v>4</v>
      </c>
      <c r="Y40" s="13">
        <v>4</v>
      </c>
      <c r="Z40" s="13">
        <v>4</v>
      </c>
      <c r="AA40" s="13">
        <v>4</v>
      </c>
      <c r="AB40" s="13">
        <v>4</v>
      </c>
      <c r="AC40" s="13">
        <v>2</v>
      </c>
      <c r="AD40" s="13">
        <v>2</v>
      </c>
      <c r="AE40" s="13">
        <v>2</v>
      </c>
      <c r="AF40" s="13">
        <v>2</v>
      </c>
      <c r="AG40" s="13">
        <v>2</v>
      </c>
      <c r="AH40" s="13">
        <v>2</v>
      </c>
      <c r="AI40" s="13">
        <v>2</v>
      </c>
      <c r="AJ40" s="13">
        <v>1</v>
      </c>
      <c r="AK40" s="13">
        <v>1</v>
      </c>
      <c r="AL40" s="13">
        <v>1</v>
      </c>
      <c r="AM40" s="13" t="s">
        <v>174</v>
      </c>
      <c r="AN40" s="13" t="s">
        <v>174</v>
      </c>
      <c r="AO40" s="13">
        <v>2</v>
      </c>
      <c r="AP40" s="13">
        <v>1</v>
      </c>
      <c r="AQ40" s="13">
        <v>1</v>
      </c>
      <c r="AR40" s="13" t="s">
        <v>174</v>
      </c>
    </row>
    <row r="41" spans="1:44" ht="30.65" customHeight="1" x14ac:dyDescent="0.3">
      <c r="A41" s="143"/>
      <c r="B41" s="12" t="s">
        <v>219</v>
      </c>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row>
    <row r="42" spans="1:44" ht="30.65" customHeight="1" x14ac:dyDescent="0.3">
      <c r="A42" s="143"/>
      <c r="B42" s="48" t="s">
        <v>220</v>
      </c>
      <c r="C42" s="13">
        <v>7</v>
      </c>
      <c r="D42" s="13" t="s">
        <v>174</v>
      </c>
      <c r="E42" s="13">
        <v>22</v>
      </c>
      <c r="F42" s="13">
        <v>2</v>
      </c>
      <c r="G42" s="13">
        <v>12</v>
      </c>
      <c r="H42" s="13">
        <v>7</v>
      </c>
      <c r="I42" s="13" t="s">
        <v>174</v>
      </c>
      <c r="J42" s="13">
        <v>3</v>
      </c>
      <c r="K42" s="13">
        <v>15</v>
      </c>
      <c r="L42" s="13">
        <v>2</v>
      </c>
      <c r="M42" s="13">
        <v>4</v>
      </c>
      <c r="N42" s="13" t="s">
        <v>174</v>
      </c>
      <c r="O42" s="13" t="s">
        <v>174</v>
      </c>
      <c r="P42" s="13" t="s">
        <v>174</v>
      </c>
      <c r="Q42" s="13" t="s">
        <v>174</v>
      </c>
      <c r="R42" s="13">
        <v>5</v>
      </c>
      <c r="S42" s="13" t="s">
        <v>174</v>
      </c>
      <c r="T42" s="13">
        <v>10</v>
      </c>
      <c r="U42" s="13">
        <v>20</v>
      </c>
      <c r="V42" s="13">
        <v>20</v>
      </c>
      <c r="W42" s="13">
        <v>20</v>
      </c>
      <c r="X42" s="13">
        <v>20</v>
      </c>
      <c r="Y42" s="13">
        <v>20</v>
      </c>
      <c r="Z42" s="13">
        <v>20</v>
      </c>
      <c r="AA42" s="13">
        <v>20</v>
      </c>
      <c r="AB42" s="13">
        <v>20</v>
      </c>
      <c r="AC42" s="13">
        <v>8</v>
      </c>
      <c r="AD42" s="13">
        <v>8</v>
      </c>
      <c r="AE42" s="13">
        <v>8</v>
      </c>
      <c r="AF42" s="13">
        <v>8</v>
      </c>
      <c r="AG42" s="13">
        <v>8</v>
      </c>
      <c r="AH42" s="13">
        <v>8</v>
      </c>
      <c r="AI42" s="13">
        <v>8</v>
      </c>
      <c r="AJ42" s="13">
        <v>2</v>
      </c>
      <c r="AK42" s="13">
        <v>2</v>
      </c>
      <c r="AL42" s="13">
        <v>4</v>
      </c>
      <c r="AM42" s="13">
        <v>4</v>
      </c>
      <c r="AN42" s="13">
        <v>4</v>
      </c>
      <c r="AO42" s="13">
        <v>6</v>
      </c>
      <c r="AP42" s="13">
        <v>7</v>
      </c>
      <c r="AQ42" s="13">
        <v>1</v>
      </c>
      <c r="AR42" s="13">
        <v>9</v>
      </c>
    </row>
    <row r="43" spans="1:44" ht="30.65" customHeight="1" x14ac:dyDescent="0.3">
      <c r="A43" s="143"/>
      <c r="B43" s="48" t="s">
        <v>221</v>
      </c>
      <c r="C43" s="13">
        <v>21</v>
      </c>
      <c r="D43" s="13">
        <v>18</v>
      </c>
      <c r="E43" s="13">
        <v>8</v>
      </c>
      <c r="F43" s="13">
        <v>4</v>
      </c>
      <c r="G43" s="13" t="s">
        <v>174</v>
      </c>
      <c r="H43" s="13" t="s">
        <v>174</v>
      </c>
      <c r="I43" s="13">
        <v>11</v>
      </c>
      <c r="J43" s="13" t="s">
        <v>174</v>
      </c>
      <c r="K43" s="13" t="s">
        <v>174</v>
      </c>
      <c r="L43" s="13">
        <v>4</v>
      </c>
      <c r="M43" s="13">
        <v>8</v>
      </c>
      <c r="N43" s="13">
        <v>12</v>
      </c>
      <c r="O43" s="13">
        <v>10</v>
      </c>
      <c r="P43" s="13">
        <v>3</v>
      </c>
      <c r="Q43" s="13" t="s">
        <v>174</v>
      </c>
      <c r="R43" s="13">
        <v>23</v>
      </c>
      <c r="S43" s="13" t="s">
        <v>174</v>
      </c>
      <c r="T43" s="13">
        <v>9</v>
      </c>
      <c r="U43" s="13" t="s">
        <v>174</v>
      </c>
      <c r="V43" s="13" t="s">
        <v>174</v>
      </c>
      <c r="W43" s="13" t="s">
        <v>174</v>
      </c>
      <c r="X43" s="13" t="s">
        <v>174</v>
      </c>
      <c r="Y43" s="13" t="s">
        <v>174</v>
      </c>
      <c r="Z43" s="13" t="s">
        <v>174</v>
      </c>
      <c r="AA43" s="13" t="s">
        <v>174</v>
      </c>
      <c r="AB43" s="13" t="s">
        <v>174</v>
      </c>
      <c r="AC43" s="13">
        <v>8</v>
      </c>
      <c r="AD43" s="13">
        <v>8</v>
      </c>
      <c r="AE43" s="13">
        <v>8</v>
      </c>
      <c r="AF43" s="13">
        <v>8</v>
      </c>
      <c r="AG43" s="13">
        <v>8</v>
      </c>
      <c r="AH43" s="13">
        <v>8</v>
      </c>
      <c r="AI43" s="13">
        <v>8</v>
      </c>
      <c r="AJ43" s="13">
        <v>37</v>
      </c>
      <c r="AK43" s="13">
        <v>37</v>
      </c>
      <c r="AL43" s="13">
        <v>2</v>
      </c>
      <c r="AM43" s="13">
        <v>4</v>
      </c>
      <c r="AN43" s="13">
        <v>4</v>
      </c>
      <c r="AO43" s="13">
        <v>6</v>
      </c>
      <c r="AP43" s="13">
        <v>7</v>
      </c>
      <c r="AQ43" s="13">
        <v>3</v>
      </c>
      <c r="AR43" s="13">
        <v>37</v>
      </c>
    </row>
    <row r="44" spans="1:44" ht="30.65" customHeight="1" x14ac:dyDescent="0.3">
      <c r="A44" s="143"/>
      <c r="B44" s="48" t="s">
        <v>222</v>
      </c>
      <c r="C44" s="13" t="s">
        <v>174</v>
      </c>
      <c r="D44" s="13" t="s">
        <v>174</v>
      </c>
      <c r="E44" s="13" t="s">
        <v>174</v>
      </c>
      <c r="F44" s="13">
        <v>1</v>
      </c>
      <c r="G44" s="13" t="s">
        <v>174</v>
      </c>
      <c r="H44" s="13" t="s">
        <v>174</v>
      </c>
      <c r="I44" s="13" t="s">
        <v>174</v>
      </c>
      <c r="J44" s="13" t="s">
        <v>174</v>
      </c>
      <c r="K44" s="13">
        <v>4</v>
      </c>
      <c r="L44" s="13">
        <v>7</v>
      </c>
      <c r="M44" s="13">
        <v>2</v>
      </c>
      <c r="N44" s="13" t="s">
        <v>174</v>
      </c>
      <c r="O44" s="13" t="s">
        <v>174</v>
      </c>
      <c r="P44" s="13" t="s">
        <v>174</v>
      </c>
      <c r="Q44" s="13" t="s">
        <v>174</v>
      </c>
      <c r="R44" s="13" t="s">
        <v>174</v>
      </c>
      <c r="S44" s="13" t="s">
        <v>174</v>
      </c>
      <c r="T44" s="13" t="s">
        <v>174</v>
      </c>
      <c r="U44" s="13" t="s">
        <v>174</v>
      </c>
      <c r="V44" s="13" t="s">
        <v>174</v>
      </c>
      <c r="W44" s="13" t="s">
        <v>174</v>
      </c>
      <c r="X44" s="13" t="s">
        <v>174</v>
      </c>
      <c r="Y44" s="13" t="s">
        <v>174</v>
      </c>
      <c r="Z44" s="13" t="s">
        <v>174</v>
      </c>
      <c r="AA44" s="13" t="s">
        <v>174</v>
      </c>
      <c r="AB44" s="13" t="s">
        <v>174</v>
      </c>
      <c r="AC44" s="13">
        <v>4</v>
      </c>
      <c r="AD44" s="13">
        <v>4</v>
      </c>
      <c r="AE44" s="13">
        <v>4</v>
      </c>
      <c r="AF44" s="13">
        <v>4</v>
      </c>
      <c r="AG44" s="13">
        <v>4</v>
      </c>
      <c r="AH44" s="13">
        <v>4</v>
      </c>
      <c r="AI44" s="13">
        <v>4</v>
      </c>
      <c r="AJ44" s="13">
        <v>6</v>
      </c>
      <c r="AK44" s="13">
        <v>6</v>
      </c>
      <c r="AL44" s="13">
        <v>19</v>
      </c>
      <c r="AM44" s="13">
        <v>3</v>
      </c>
      <c r="AN44" s="13">
        <v>3</v>
      </c>
      <c r="AO44" s="13">
        <v>6</v>
      </c>
      <c r="AP44" s="13">
        <v>5</v>
      </c>
      <c r="AQ44" s="13">
        <v>1</v>
      </c>
      <c r="AR44" s="13">
        <v>3</v>
      </c>
    </row>
    <row r="45" spans="1:44" ht="30.65" customHeight="1" x14ac:dyDescent="0.3">
      <c r="A45" s="143"/>
      <c r="B45" s="48" t="s">
        <v>223</v>
      </c>
      <c r="C45" s="13">
        <v>59</v>
      </c>
      <c r="D45" s="13">
        <v>36</v>
      </c>
      <c r="E45" s="13">
        <v>30</v>
      </c>
      <c r="F45" s="13">
        <v>59</v>
      </c>
      <c r="G45" s="13">
        <v>24</v>
      </c>
      <c r="H45" s="13">
        <v>65</v>
      </c>
      <c r="I45" s="13">
        <v>74</v>
      </c>
      <c r="J45" s="13">
        <v>61</v>
      </c>
      <c r="K45" s="13">
        <v>50</v>
      </c>
      <c r="L45" s="13">
        <v>59</v>
      </c>
      <c r="M45" s="13">
        <v>61</v>
      </c>
      <c r="N45" s="13">
        <v>83</v>
      </c>
      <c r="O45" s="13">
        <v>71</v>
      </c>
      <c r="P45" s="13">
        <v>96</v>
      </c>
      <c r="Q45" s="13">
        <v>49</v>
      </c>
      <c r="R45" s="13">
        <v>56</v>
      </c>
      <c r="S45" s="13">
        <v>72</v>
      </c>
      <c r="T45" s="13">
        <v>64</v>
      </c>
      <c r="U45" s="13">
        <v>35</v>
      </c>
      <c r="V45" s="13">
        <v>35</v>
      </c>
      <c r="W45" s="13">
        <v>35</v>
      </c>
      <c r="X45" s="13">
        <v>35</v>
      </c>
      <c r="Y45" s="13">
        <v>35</v>
      </c>
      <c r="Z45" s="13">
        <v>35</v>
      </c>
      <c r="AA45" s="13">
        <v>35</v>
      </c>
      <c r="AB45" s="13">
        <v>35</v>
      </c>
      <c r="AC45" s="13">
        <v>41</v>
      </c>
      <c r="AD45" s="13">
        <v>41</v>
      </c>
      <c r="AE45" s="13">
        <v>41</v>
      </c>
      <c r="AF45" s="13">
        <v>41</v>
      </c>
      <c r="AG45" s="13">
        <v>41</v>
      </c>
      <c r="AH45" s="13">
        <v>41</v>
      </c>
      <c r="AI45" s="13">
        <v>41</v>
      </c>
      <c r="AJ45" s="13">
        <v>39</v>
      </c>
      <c r="AK45" s="13">
        <v>39</v>
      </c>
      <c r="AL45" s="13">
        <v>30</v>
      </c>
      <c r="AM45" s="13">
        <v>63</v>
      </c>
      <c r="AN45" s="13">
        <v>63</v>
      </c>
      <c r="AO45" s="13">
        <v>55</v>
      </c>
      <c r="AP45" s="13">
        <v>49</v>
      </c>
      <c r="AQ45" s="13">
        <v>41</v>
      </c>
      <c r="AR45" s="13">
        <v>46</v>
      </c>
    </row>
    <row r="46" spans="1:44" ht="30.65" customHeight="1" x14ac:dyDescent="0.3">
      <c r="A46" s="143"/>
      <c r="B46" s="48" t="s">
        <v>224</v>
      </c>
      <c r="C46" s="13" t="s">
        <v>174</v>
      </c>
      <c r="D46" s="13" t="s">
        <v>174</v>
      </c>
      <c r="E46" s="13" t="s">
        <v>174</v>
      </c>
      <c r="F46" s="13" t="s">
        <v>174</v>
      </c>
      <c r="G46" s="13" t="s">
        <v>174</v>
      </c>
      <c r="H46" s="13" t="s">
        <v>174</v>
      </c>
      <c r="I46" s="13" t="s">
        <v>174</v>
      </c>
      <c r="J46" s="13" t="s">
        <v>174</v>
      </c>
      <c r="K46" s="13" t="s">
        <v>174</v>
      </c>
      <c r="L46" s="13" t="s">
        <v>174</v>
      </c>
      <c r="M46" s="13">
        <v>10</v>
      </c>
      <c r="N46" s="13" t="s">
        <v>174</v>
      </c>
      <c r="O46" s="13" t="s">
        <v>174</v>
      </c>
      <c r="P46" s="13" t="s">
        <v>174</v>
      </c>
      <c r="Q46" s="13" t="s">
        <v>174</v>
      </c>
      <c r="R46" s="13" t="s">
        <v>174</v>
      </c>
      <c r="S46" s="13"/>
      <c r="T46" s="13" t="s">
        <v>174</v>
      </c>
      <c r="U46" s="13" t="s">
        <v>174</v>
      </c>
      <c r="V46" s="13" t="s">
        <v>174</v>
      </c>
      <c r="W46" s="13" t="s">
        <v>174</v>
      </c>
      <c r="X46" s="13" t="s">
        <v>174</v>
      </c>
      <c r="Y46" s="13" t="s">
        <v>174</v>
      </c>
      <c r="Z46" s="13" t="s">
        <v>174</v>
      </c>
      <c r="AA46" s="13" t="s">
        <v>174</v>
      </c>
      <c r="AB46" s="13" t="s">
        <v>174</v>
      </c>
      <c r="AC46" s="13">
        <v>31</v>
      </c>
      <c r="AD46" s="13">
        <v>31</v>
      </c>
      <c r="AE46" s="13">
        <v>31</v>
      </c>
      <c r="AF46" s="13">
        <v>31</v>
      </c>
      <c r="AG46" s="13">
        <v>31</v>
      </c>
      <c r="AH46" s="13">
        <v>31</v>
      </c>
      <c r="AI46" s="13">
        <v>31</v>
      </c>
      <c r="AJ46" s="13">
        <v>9</v>
      </c>
      <c r="AK46" s="13">
        <v>9</v>
      </c>
      <c r="AL46" s="13">
        <v>24</v>
      </c>
      <c r="AM46" s="13">
        <v>19</v>
      </c>
      <c r="AN46" s="13">
        <v>19</v>
      </c>
      <c r="AO46" s="13">
        <v>18</v>
      </c>
      <c r="AP46" s="13">
        <v>24</v>
      </c>
      <c r="AQ46" s="13" t="s">
        <v>174</v>
      </c>
      <c r="AR46" s="13">
        <v>1</v>
      </c>
    </row>
    <row r="47" spans="1:44" ht="30.65" customHeight="1" x14ac:dyDescent="0.3">
      <c r="A47" s="143"/>
      <c r="B47" s="48" t="s">
        <v>225</v>
      </c>
      <c r="C47" s="13">
        <v>3</v>
      </c>
      <c r="D47" s="13">
        <v>3</v>
      </c>
      <c r="E47" s="13">
        <v>37</v>
      </c>
      <c r="F47" s="13">
        <v>3</v>
      </c>
      <c r="G47" s="13">
        <v>47</v>
      </c>
      <c r="H47" s="13">
        <v>7</v>
      </c>
      <c r="I47" s="13">
        <v>5</v>
      </c>
      <c r="J47" s="13">
        <v>7</v>
      </c>
      <c r="K47" s="13">
        <v>15</v>
      </c>
      <c r="L47" s="13">
        <v>5</v>
      </c>
      <c r="M47" s="13">
        <v>3</v>
      </c>
      <c r="N47" s="13" t="s">
        <v>174</v>
      </c>
      <c r="O47" s="13">
        <v>1</v>
      </c>
      <c r="P47" s="13">
        <v>1</v>
      </c>
      <c r="Q47" s="13">
        <v>1</v>
      </c>
      <c r="R47" s="13">
        <v>1</v>
      </c>
      <c r="S47" s="13">
        <v>4</v>
      </c>
      <c r="T47" s="13">
        <v>2</v>
      </c>
      <c r="U47" s="13">
        <v>2</v>
      </c>
      <c r="V47" s="13">
        <v>2</v>
      </c>
      <c r="W47" s="13">
        <v>2</v>
      </c>
      <c r="X47" s="13">
        <v>2</v>
      </c>
      <c r="Y47" s="13">
        <v>2</v>
      </c>
      <c r="Z47" s="13">
        <v>2</v>
      </c>
      <c r="AA47" s="13">
        <v>2</v>
      </c>
      <c r="AB47" s="13">
        <v>2</v>
      </c>
      <c r="AC47" s="13">
        <v>1</v>
      </c>
      <c r="AD47" s="13">
        <v>1</v>
      </c>
      <c r="AE47" s="13">
        <v>1</v>
      </c>
      <c r="AF47" s="13">
        <v>1</v>
      </c>
      <c r="AG47" s="13">
        <v>1</v>
      </c>
      <c r="AH47" s="13">
        <v>1</v>
      </c>
      <c r="AI47" s="13">
        <v>1</v>
      </c>
      <c r="AJ47" s="13" t="s">
        <v>174</v>
      </c>
      <c r="AK47" s="13" t="s">
        <v>174</v>
      </c>
      <c r="AL47" s="13" t="s">
        <v>174</v>
      </c>
      <c r="AM47" s="13" t="s">
        <v>174</v>
      </c>
      <c r="AN47" s="13" t="s">
        <v>174</v>
      </c>
      <c r="AO47" s="13" t="s">
        <v>174</v>
      </c>
      <c r="AP47" s="13" t="s">
        <v>174</v>
      </c>
      <c r="AQ47" s="13">
        <v>1</v>
      </c>
      <c r="AR47" s="13">
        <v>3</v>
      </c>
    </row>
    <row r="48" spans="1:44" ht="30.65" customHeight="1" x14ac:dyDescent="0.3">
      <c r="A48" s="143"/>
      <c r="B48" s="48" t="s">
        <v>226</v>
      </c>
      <c r="C48" s="13" t="s">
        <v>174</v>
      </c>
      <c r="D48" s="13">
        <v>43</v>
      </c>
      <c r="E48" s="13" t="s">
        <v>174</v>
      </c>
      <c r="F48" s="13" t="s">
        <v>174</v>
      </c>
      <c r="G48" s="13" t="s">
        <v>174</v>
      </c>
      <c r="H48" s="13" t="s">
        <v>174</v>
      </c>
      <c r="I48" s="13">
        <v>9</v>
      </c>
      <c r="J48" s="13" t="s">
        <v>174</v>
      </c>
      <c r="K48" s="13">
        <v>16</v>
      </c>
      <c r="L48" s="13">
        <v>22</v>
      </c>
      <c r="M48" s="13">
        <v>6</v>
      </c>
      <c r="N48" s="13" t="s">
        <v>174</v>
      </c>
      <c r="O48" s="13">
        <v>15</v>
      </c>
      <c r="P48" s="13" t="s">
        <v>174</v>
      </c>
      <c r="Q48" s="13">
        <v>48</v>
      </c>
      <c r="R48" s="13">
        <v>13</v>
      </c>
      <c r="S48" s="13"/>
      <c r="T48" s="13">
        <v>15</v>
      </c>
      <c r="U48" s="13" t="s">
        <v>174</v>
      </c>
      <c r="V48" s="13" t="s">
        <v>174</v>
      </c>
      <c r="W48" s="13" t="s">
        <v>174</v>
      </c>
      <c r="X48" s="13" t="s">
        <v>174</v>
      </c>
      <c r="Y48" s="13" t="s">
        <v>174</v>
      </c>
      <c r="Z48" s="13" t="s">
        <v>174</v>
      </c>
      <c r="AA48" s="13" t="s">
        <v>174</v>
      </c>
      <c r="AB48" s="13" t="s">
        <v>174</v>
      </c>
      <c r="AC48" s="13" t="s">
        <v>174</v>
      </c>
      <c r="AD48" s="13" t="s">
        <v>174</v>
      </c>
      <c r="AE48" s="13" t="s">
        <v>174</v>
      </c>
      <c r="AF48" s="13" t="s">
        <v>174</v>
      </c>
      <c r="AG48" s="13" t="s">
        <v>174</v>
      </c>
      <c r="AH48" s="13" t="s">
        <v>174</v>
      </c>
      <c r="AI48" s="13" t="s">
        <v>174</v>
      </c>
      <c r="AJ48" s="13" t="s">
        <v>174</v>
      </c>
      <c r="AK48" s="13" t="s">
        <v>174</v>
      </c>
      <c r="AL48" s="13" t="s">
        <v>174</v>
      </c>
      <c r="AM48" s="13" t="s">
        <v>174</v>
      </c>
      <c r="AN48" s="13" t="s">
        <v>174</v>
      </c>
      <c r="AO48" s="13" t="s">
        <v>174</v>
      </c>
      <c r="AP48" s="13" t="s">
        <v>174</v>
      </c>
      <c r="AQ48" s="13">
        <v>50</v>
      </c>
      <c r="AR48" s="13">
        <v>1</v>
      </c>
    </row>
    <row r="49" spans="1:44" ht="30.65" customHeight="1" x14ac:dyDescent="0.3">
      <c r="A49" s="143"/>
      <c r="B49" s="48" t="s">
        <v>227</v>
      </c>
      <c r="C49" s="13">
        <v>10</v>
      </c>
      <c r="D49" s="13" t="s">
        <v>174</v>
      </c>
      <c r="E49" s="13">
        <v>3</v>
      </c>
      <c r="F49" s="13">
        <v>30</v>
      </c>
      <c r="G49" s="13">
        <v>17</v>
      </c>
      <c r="H49" s="13">
        <v>21</v>
      </c>
      <c r="I49" s="13">
        <v>1</v>
      </c>
      <c r="J49" s="13">
        <v>29</v>
      </c>
      <c r="K49" s="13" t="s">
        <v>174</v>
      </c>
      <c r="L49" s="13">
        <v>1</v>
      </c>
      <c r="M49" s="13">
        <v>6</v>
      </c>
      <c r="N49" s="13">
        <v>5</v>
      </c>
      <c r="O49" s="13">
        <v>3</v>
      </c>
      <c r="P49" s="13" t="s">
        <v>174</v>
      </c>
      <c r="Q49" s="13">
        <v>1</v>
      </c>
      <c r="R49" s="13">
        <v>2</v>
      </c>
      <c r="S49" s="13">
        <v>22</v>
      </c>
      <c r="T49" s="13" t="s">
        <v>174</v>
      </c>
      <c r="U49" s="13">
        <v>42</v>
      </c>
      <c r="V49" s="13">
        <v>42</v>
      </c>
      <c r="W49" s="13">
        <v>42</v>
      </c>
      <c r="X49" s="13">
        <v>42</v>
      </c>
      <c r="Y49" s="13">
        <v>42</v>
      </c>
      <c r="Z49" s="13">
        <v>42</v>
      </c>
      <c r="AA49" s="13">
        <v>42</v>
      </c>
      <c r="AB49" s="13">
        <v>42</v>
      </c>
      <c r="AC49" s="13">
        <v>5</v>
      </c>
      <c r="AD49" s="13">
        <v>5</v>
      </c>
      <c r="AE49" s="13">
        <v>5</v>
      </c>
      <c r="AF49" s="13">
        <v>5</v>
      </c>
      <c r="AG49" s="13">
        <v>5</v>
      </c>
      <c r="AH49" s="13">
        <v>5</v>
      </c>
      <c r="AI49" s="13">
        <v>5</v>
      </c>
      <c r="AJ49" s="13">
        <v>6</v>
      </c>
      <c r="AK49" s="13">
        <v>6</v>
      </c>
      <c r="AL49" s="13">
        <v>19</v>
      </c>
      <c r="AM49" s="13">
        <v>7</v>
      </c>
      <c r="AN49" s="13">
        <v>7</v>
      </c>
      <c r="AO49" s="13">
        <v>3</v>
      </c>
      <c r="AP49" s="13">
        <v>4</v>
      </c>
      <c r="AQ49" s="13">
        <v>2</v>
      </c>
      <c r="AR49" s="13" t="s">
        <v>174</v>
      </c>
    </row>
    <row r="50" spans="1:44" ht="30.65" customHeight="1" x14ac:dyDescent="0.3">
      <c r="A50" s="143"/>
      <c r="B50" s="48" t="s">
        <v>228</v>
      </c>
      <c r="C50" s="13" t="s">
        <v>174</v>
      </c>
      <c r="D50" s="13" t="s">
        <v>174</v>
      </c>
      <c r="E50" s="13" t="s">
        <v>174</v>
      </c>
      <c r="F50" s="13">
        <v>1</v>
      </c>
      <c r="G50" s="13" t="s">
        <v>174</v>
      </c>
      <c r="H50" s="13" t="s">
        <v>174</v>
      </c>
      <c r="I50" s="13" t="s">
        <v>174</v>
      </c>
      <c r="J50" s="13" t="s">
        <v>174</v>
      </c>
      <c r="K50" s="13" t="s">
        <v>174</v>
      </c>
      <c r="L50" s="13" t="s">
        <v>174</v>
      </c>
      <c r="M50" s="13" t="s">
        <v>174</v>
      </c>
      <c r="N50" s="13" t="s">
        <v>174</v>
      </c>
      <c r="O50" s="13" t="s">
        <v>174</v>
      </c>
      <c r="P50" s="13" t="s">
        <v>174</v>
      </c>
      <c r="Q50" s="13">
        <v>1</v>
      </c>
      <c r="R50" s="13" t="s">
        <v>174</v>
      </c>
      <c r="S50" s="13">
        <v>2</v>
      </c>
      <c r="T50" s="13" t="s">
        <v>174</v>
      </c>
      <c r="U50" s="13">
        <v>1</v>
      </c>
      <c r="V50" s="13">
        <v>1</v>
      </c>
      <c r="W50" s="13">
        <v>1</v>
      </c>
      <c r="X50" s="13">
        <v>1</v>
      </c>
      <c r="Y50" s="13">
        <v>1</v>
      </c>
      <c r="Z50" s="13">
        <v>1</v>
      </c>
      <c r="AA50" s="13">
        <v>1</v>
      </c>
      <c r="AB50" s="13">
        <v>1</v>
      </c>
      <c r="AC50" s="13">
        <v>2</v>
      </c>
      <c r="AD50" s="13">
        <v>2</v>
      </c>
      <c r="AE50" s="13">
        <v>2</v>
      </c>
      <c r="AF50" s="13">
        <v>2</v>
      </c>
      <c r="AG50" s="13">
        <v>2</v>
      </c>
      <c r="AH50" s="13">
        <v>2</v>
      </c>
      <c r="AI50" s="13">
        <v>2</v>
      </c>
      <c r="AJ50" s="13">
        <v>1</v>
      </c>
      <c r="AK50" s="13">
        <v>1</v>
      </c>
      <c r="AL50" s="13">
        <v>2</v>
      </c>
      <c r="AM50" s="13" t="s">
        <v>174</v>
      </c>
      <c r="AN50" s="13" t="s">
        <v>174</v>
      </c>
      <c r="AO50" s="13">
        <v>6</v>
      </c>
      <c r="AP50" s="13">
        <v>4</v>
      </c>
      <c r="AQ50" s="13">
        <v>1</v>
      </c>
      <c r="AR50" s="13" t="s">
        <v>174</v>
      </c>
    </row>
    <row r="51" spans="1:44" ht="30.65" customHeight="1" x14ac:dyDescent="0.3">
      <c r="A51" s="143"/>
      <c r="B51" s="12" t="s">
        <v>229</v>
      </c>
      <c r="C51" s="13" t="s">
        <v>230</v>
      </c>
      <c r="D51" s="13" t="s">
        <v>231</v>
      </c>
      <c r="E51" s="13" t="s">
        <v>232</v>
      </c>
      <c r="F51" s="13" t="s">
        <v>233</v>
      </c>
      <c r="G51" s="13" t="s">
        <v>234</v>
      </c>
      <c r="H51" s="13" t="s">
        <v>235</v>
      </c>
      <c r="I51" s="13" t="s">
        <v>236</v>
      </c>
      <c r="J51" s="13" t="s">
        <v>237</v>
      </c>
      <c r="K51" s="13" t="s">
        <v>238</v>
      </c>
      <c r="L51" s="13" t="s">
        <v>239</v>
      </c>
      <c r="M51" s="13" t="s">
        <v>240</v>
      </c>
      <c r="N51" s="13" t="s">
        <v>241</v>
      </c>
      <c r="O51" s="13" t="s">
        <v>242</v>
      </c>
      <c r="P51" s="13" t="s">
        <v>243</v>
      </c>
      <c r="Q51" s="13" t="s">
        <v>244</v>
      </c>
      <c r="R51" s="13" t="s">
        <v>245</v>
      </c>
      <c r="S51" s="13" t="s">
        <v>246</v>
      </c>
      <c r="T51" s="13" t="s">
        <v>247</v>
      </c>
      <c r="U51" s="13" t="s">
        <v>248</v>
      </c>
      <c r="V51" s="13" t="s">
        <v>249</v>
      </c>
      <c r="W51" s="13" t="s">
        <v>250</v>
      </c>
      <c r="X51" s="13" t="s">
        <v>251</v>
      </c>
      <c r="Y51" s="13" t="s">
        <v>252</v>
      </c>
      <c r="Z51" s="13" t="s">
        <v>253</v>
      </c>
      <c r="AA51" s="13" t="s">
        <v>254</v>
      </c>
      <c r="AB51" s="13" t="s">
        <v>255</v>
      </c>
      <c r="AC51" s="13" t="s">
        <v>256</v>
      </c>
      <c r="AD51" s="13" t="s">
        <v>257</v>
      </c>
      <c r="AE51" s="13" t="s">
        <v>258</v>
      </c>
      <c r="AF51" s="13" t="s">
        <v>259</v>
      </c>
      <c r="AG51" s="13" t="s">
        <v>260</v>
      </c>
      <c r="AH51" s="13" t="s">
        <v>261</v>
      </c>
      <c r="AI51" s="13" t="s">
        <v>262</v>
      </c>
      <c r="AJ51" s="13" t="s">
        <v>263</v>
      </c>
      <c r="AK51" s="13" t="s">
        <v>264</v>
      </c>
      <c r="AL51" s="13" t="s">
        <v>265</v>
      </c>
      <c r="AM51" s="13" t="s">
        <v>266</v>
      </c>
      <c r="AN51" s="13" t="s">
        <v>267</v>
      </c>
      <c r="AO51" s="13" t="s">
        <v>268</v>
      </c>
      <c r="AP51" s="13" t="s">
        <v>269</v>
      </c>
      <c r="AQ51" s="13" t="s">
        <v>270</v>
      </c>
      <c r="AR51" s="13" t="s">
        <v>237</v>
      </c>
    </row>
    <row r="52" spans="1:44" x14ac:dyDescent="0.3">
      <c r="A52" s="5"/>
      <c r="B52" s="4"/>
      <c r="AQ52" s="9"/>
    </row>
    <row r="53" spans="1:44" ht="42" customHeight="1" x14ac:dyDescent="0.3">
      <c r="A53" s="143" t="s">
        <v>271</v>
      </c>
      <c r="B53" s="20" t="s">
        <v>272</v>
      </c>
      <c r="C53" s="13" t="s">
        <v>165</v>
      </c>
      <c r="D53" s="13" t="s">
        <v>166</v>
      </c>
      <c r="E53" s="13" t="s">
        <v>166</v>
      </c>
      <c r="F53" s="13" t="s">
        <v>166</v>
      </c>
      <c r="G53" s="13" t="s">
        <v>166</v>
      </c>
      <c r="H53" s="13" t="s">
        <v>166</v>
      </c>
      <c r="I53" s="13" t="s">
        <v>166</v>
      </c>
      <c r="J53" s="13" t="s">
        <v>166</v>
      </c>
      <c r="K53" s="13" t="s">
        <v>166</v>
      </c>
      <c r="L53" s="13" t="s">
        <v>166</v>
      </c>
      <c r="M53" s="13" t="s">
        <v>166</v>
      </c>
      <c r="N53" s="13" t="s">
        <v>166</v>
      </c>
      <c r="O53" s="13" t="s">
        <v>166</v>
      </c>
      <c r="P53" s="13" t="s">
        <v>166</v>
      </c>
      <c r="Q53" s="13" t="s">
        <v>166</v>
      </c>
      <c r="R53" s="13" t="s">
        <v>166</v>
      </c>
      <c r="S53" s="13" t="s">
        <v>166</v>
      </c>
      <c r="T53" s="13" t="s">
        <v>166</v>
      </c>
      <c r="U53" s="13" t="s">
        <v>166</v>
      </c>
      <c r="V53" s="13" t="s">
        <v>166</v>
      </c>
      <c r="W53" s="13" t="s">
        <v>166</v>
      </c>
      <c r="X53" s="13" t="s">
        <v>166</v>
      </c>
      <c r="Y53" s="13" t="s">
        <v>166</v>
      </c>
      <c r="Z53" s="13" t="s">
        <v>166</v>
      </c>
      <c r="AA53" s="13" t="s">
        <v>166</v>
      </c>
      <c r="AB53" s="13" t="s">
        <v>166</v>
      </c>
      <c r="AC53" s="13" t="s">
        <v>166</v>
      </c>
      <c r="AD53" s="13" t="s">
        <v>166</v>
      </c>
      <c r="AE53" s="13" t="s">
        <v>166</v>
      </c>
      <c r="AF53" s="13" t="s">
        <v>166</v>
      </c>
      <c r="AG53" s="13" t="s">
        <v>166</v>
      </c>
      <c r="AH53" s="13" t="s">
        <v>166</v>
      </c>
      <c r="AI53" s="13" t="s">
        <v>166</v>
      </c>
      <c r="AJ53" s="13" t="s">
        <v>166</v>
      </c>
      <c r="AK53" s="13" t="s">
        <v>166</v>
      </c>
      <c r="AL53" s="13" t="s">
        <v>166</v>
      </c>
      <c r="AM53" s="13" t="s">
        <v>166</v>
      </c>
      <c r="AN53" s="13" t="s">
        <v>166</v>
      </c>
      <c r="AO53" s="13" t="s">
        <v>166</v>
      </c>
      <c r="AP53" s="13" t="s">
        <v>166</v>
      </c>
      <c r="AQ53" s="13" t="s">
        <v>166</v>
      </c>
      <c r="AR53" s="13" t="s">
        <v>166</v>
      </c>
    </row>
    <row r="54" spans="1:44" ht="42" customHeight="1" x14ac:dyDescent="0.3">
      <c r="A54" s="143"/>
      <c r="B54" s="20" t="s">
        <v>273</v>
      </c>
      <c r="C54" s="114">
        <v>1080</v>
      </c>
      <c r="D54" s="114">
        <v>290</v>
      </c>
      <c r="E54" s="114">
        <v>570</v>
      </c>
      <c r="F54" s="114">
        <v>500</v>
      </c>
      <c r="G54" s="114">
        <v>45</v>
      </c>
      <c r="H54" s="114">
        <v>1020</v>
      </c>
      <c r="I54" s="114">
        <v>60</v>
      </c>
      <c r="J54" s="114">
        <v>260</v>
      </c>
      <c r="K54" s="114">
        <v>0</v>
      </c>
      <c r="L54" s="114">
        <v>0</v>
      </c>
      <c r="M54" s="114">
        <v>780</v>
      </c>
      <c r="N54" s="114">
        <v>667</v>
      </c>
      <c r="O54" s="114">
        <v>100</v>
      </c>
      <c r="P54" s="114">
        <v>0</v>
      </c>
      <c r="Q54" s="114">
        <v>350</v>
      </c>
      <c r="R54" s="114">
        <v>282</v>
      </c>
      <c r="S54" s="114">
        <v>400</v>
      </c>
      <c r="T54" s="114">
        <v>1532</v>
      </c>
      <c r="U54" s="114">
        <v>700</v>
      </c>
      <c r="V54" s="114">
        <v>0</v>
      </c>
      <c r="W54" s="114">
        <v>240</v>
      </c>
      <c r="X54" s="114">
        <v>260</v>
      </c>
      <c r="Y54" s="114">
        <v>300</v>
      </c>
      <c r="Z54" s="114">
        <v>650</v>
      </c>
      <c r="AA54" s="114">
        <v>260</v>
      </c>
      <c r="AB54" s="114">
        <v>545</v>
      </c>
      <c r="AC54" s="114">
        <v>0</v>
      </c>
      <c r="AD54" s="114">
        <v>0</v>
      </c>
      <c r="AE54" s="114">
        <v>280</v>
      </c>
      <c r="AF54" s="114">
        <v>390</v>
      </c>
      <c r="AG54" s="114">
        <v>0</v>
      </c>
      <c r="AH54" s="114">
        <v>0</v>
      </c>
      <c r="AI54" s="114">
        <v>0</v>
      </c>
      <c r="AJ54" s="114">
        <v>50</v>
      </c>
      <c r="AK54" s="114">
        <v>50</v>
      </c>
      <c r="AL54" s="114">
        <v>545</v>
      </c>
      <c r="AM54" s="114">
        <v>30</v>
      </c>
      <c r="AN54" s="114">
        <v>200</v>
      </c>
      <c r="AO54" s="114">
        <v>0</v>
      </c>
      <c r="AP54" s="114">
        <v>0</v>
      </c>
      <c r="AQ54" s="114">
        <v>310</v>
      </c>
      <c r="AR54" s="114">
        <v>775</v>
      </c>
    </row>
    <row r="55" spans="1:44" ht="30.65" customHeight="1" x14ac:dyDescent="0.3">
      <c r="A55" s="143"/>
      <c r="B55" s="12" t="s">
        <v>274</v>
      </c>
      <c r="C55" s="13" t="s">
        <v>275</v>
      </c>
      <c r="D55" s="13" t="s">
        <v>275</v>
      </c>
      <c r="E55" s="13" t="s">
        <v>275</v>
      </c>
      <c r="F55" s="13" t="s">
        <v>275</v>
      </c>
      <c r="G55" s="13" t="s">
        <v>276</v>
      </c>
      <c r="H55" s="13" t="s">
        <v>275</v>
      </c>
      <c r="I55" s="13" t="s">
        <v>275</v>
      </c>
      <c r="J55" s="13" t="s">
        <v>275</v>
      </c>
      <c r="K55" s="13" t="s">
        <v>277</v>
      </c>
      <c r="L55" s="13" t="s">
        <v>277</v>
      </c>
      <c r="M55" s="13" t="s">
        <v>275</v>
      </c>
      <c r="N55" s="13" t="s">
        <v>275</v>
      </c>
      <c r="O55" s="13" t="s">
        <v>275</v>
      </c>
      <c r="P55" s="13" t="s">
        <v>276</v>
      </c>
      <c r="Q55" s="13" t="s">
        <v>275</v>
      </c>
      <c r="R55" s="13" t="s">
        <v>275</v>
      </c>
      <c r="S55" s="13" t="s">
        <v>275</v>
      </c>
      <c r="T55" s="13" t="s">
        <v>275</v>
      </c>
      <c r="U55" s="13" t="s">
        <v>278</v>
      </c>
      <c r="V55" s="13" t="s">
        <v>278</v>
      </c>
      <c r="W55" s="13" t="s">
        <v>278</v>
      </c>
      <c r="X55" s="13" t="s">
        <v>278</v>
      </c>
      <c r="Y55" s="13" t="s">
        <v>278</v>
      </c>
      <c r="Z55" s="13" t="s">
        <v>278</v>
      </c>
      <c r="AA55" s="13" t="s">
        <v>278</v>
      </c>
      <c r="AB55" s="13" t="s">
        <v>278</v>
      </c>
      <c r="AC55" s="13" t="s">
        <v>278</v>
      </c>
      <c r="AD55" s="13" t="s">
        <v>278</v>
      </c>
      <c r="AE55" s="13" t="s">
        <v>278</v>
      </c>
      <c r="AF55" s="13" t="s">
        <v>278</v>
      </c>
      <c r="AG55" s="13" t="s">
        <v>278</v>
      </c>
      <c r="AH55" s="13" t="s">
        <v>278</v>
      </c>
      <c r="AI55" s="13" t="s">
        <v>278</v>
      </c>
      <c r="AJ55" s="13" t="s">
        <v>278</v>
      </c>
      <c r="AK55" s="13" t="s">
        <v>278</v>
      </c>
      <c r="AL55" s="13" t="s">
        <v>278</v>
      </c>
      <c r="AM55" s="13" t="s">
        <v>278</v>
      </c>
      <c r="AN55" s="13" t="s">
        <v>278</v>
      </c>
      <c r="AO55" s="13" t="s">
        <v>278</v>
      </c>
      <c r="AP55" s="13" t="s">
        <v>278</v>
      </c>
      <c r="AQ55" s="13" t="s">
        <v>275</v>
      </c>
      <c r="AR55" s="13" t="s">
        <v>275</v>
      </c>
    </row>
    <row r="56" spans="1:44" x14ac:dyDescent="0.3">
      <c r="A56" s="5"/>
      <c r="B56" s="6"/>
      <c r="AQ56" s="9"/>
    </row>
    <row r="57" spans="1:44" ht="39.65" customHeight="1" x14ac:dyDescent="0.3">
      <c r="A57" s="143" t="s">
        <v>279</v>
      </c>
      <c r="B57" s="20" t="s">
        <v>280</v>
      </c>
      <c r="C57" s="114">
        <v>5.7</v>
      </c>
      <c r="D57" s="114">
        <v>8</v>
      </c>
      <c r="E57" s="114">
        <v>0</v>
      </c>
      <c r="F57" s="114">
        <v>20</v>
      </c>
      <c r="G57" s="114">
        <v>8</v>
      </c>
      <c r="H57" s="114">
        <v>50</v>
      </c>
      <c r="I57" s="114">
        <v>20</v>
      </c>
      <c r="J57" s="114">
        <v>0</v>
      </c>
      <c r="K57" s="114">
        <v>15</v>
      </c>
      <c r="L57" s="114">
        <v>50</v>
      </c>
      <c r="M57" s="114">
        <v>31</v>
      </c>
      <c r="N57" s="114">
        <v>67</v>
      </c>
      <c r="O57" s="114">
        <v>20</v>
      </c>
      <c r="P57" s="114">
        <v>10</v>
      </c>
      <c r="Q57" s="114">
        <v>50</v>
      </c>
      <c r="R57" s="114">
        <v>8</v>
      </c>
      <c r="S57" s="114">
        <v>8</v>
      </c>
      <c r="T57" s="114">
        <v>33.299999999999997</v>
      </c>
      <c r="U57" s="114">
        <v>15</v>
      </c>
      <c r="V57" s="114">
        <v>20</v>
      </c>
      <c r="W57" s="114">
        <v>24</v>
      </c>
      <c r="X57" s="114">
        <v>50</v>
      </c>
      <c r="Y57" s="114">
        <v>24</v>
      </c>
      <c r="Z57" s="114">
        <v>24</v>
      </c>
      <c r="AA57" s="114">
        <v>34</v>
      </c>
      <c r="AB57" s="114">
        <v>23</v>
      </c>
      <c r="AC57" s="114">
        <v>24</v>
      </c>
      <c r="AD57" s="114">
        <v>24</v>
      </c>
      <c r="AE57" s="114">
        <v>40</v>
      </c>
      <c r="AF57" s="114">
        <v>50</v>
      </c>
      <c r="AG57" s="114">
        <v>20</v>
      </c>
      <c r="AH57" s="114">
        <v>27</v>
      </c>
      <c r="AI57" s="114">
        <v>34</v>
      </c>
      <c r="AJ57" s="114">
        <v>40</v>
      </c>
      <c r="AK57" s="114">
        <v>40</v>
      </c>
      <c r="AL57" s="114">
        <v>23</v>
      </c>
      <c r="AM57" s="114">
        <v>50</v>
      </c>
      <c r="AN57" s="114">
        <v>17</v>
      </c>
      <c r="AO57" s="114">
        <v>100</v>
      </c>
      <c r="AP57" s="114">
        <v>17</v>
      </c>
      <c r="AQ57" s="114">
        <v>43</v>
      </c>
      <c r="AR57" s="114">
        <v>30</v>
      </c>
    </row>
    <row r="58" spans="1:44" ht="39.65" customHeight="1" x14ac:dyDescent="0.3">
      <c r="A58" s="143"/>
      <c r="B58" s="20" t="s">
        <v>281</v>
      </c>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row>
    <row r="59" spans="1:44" ht="39.65" customHeight="1" x14ac:dyDescent="0.3">
      <c r="A59" s="143"/>
      <c r="B59" s="49" t="s">
        <v>282</v>
      </c>
      <c r="C59" s="13" t="s">
        <v>166</v>
      </c>
      <c r="D59" s="13" t="s">
        <v>165</v>
      </c>
      <c r="E59" s="13" t="s">
        <v>166</v>
      </c>
      <c r="F59" s="13" t="s">
        <v>166</v>
      </c>
      <c r="G59" s="13" t="s">
        <v>166</v>
      </c>
      <c r="H59" s="13" t="s">
        <v>165</v>
      </c>
      <c r="I59" s="13" t="s">
        <v>165</v>
      </c>
      <c r="J59" s="13" t="s">
        <v>165</v>
      </c>
      <c r="K59" s="13" t="s">
        <v>166</v>
      </c>
      <c r="L59" s="13" t="s">
        <v>166</v>
      </c>
      <c r="M59" s="13" t="s">
        <v>165</v>
      </c>
      <c r="N59" s="13" t="s">
        <v>166</v>
      </c>
      <c r="O59" s="13" t="s">
        <v>165</v>
      </c>
      <c r="P59" s="13" t="s">
        <v>165</v>
      </c>
      <c r="Q59" s="13" t="s">
        <v>165</v>
      </c>
      <c r="R59" s="13" t="s">
        <v>165</v>
      </c>
      <c r="S59" s="13" t="s">
        <v>165</v>
      </c>
      <c r="T59" s="13" t="s">
        <v>165</v>
      </c>
      <c r="U59" s="13" t="s">
        <v>166</v>
      </c>
      <c r="V59" s="13" t="s">
        <v>166</v>
      </c>
      <c r="W59" s="13" t="s">
        <v>166</v>
      </c>
      <c r="X59" s="13" t="s">
        <v>166</v>
      </c>
      <c r="Y59" s="13" t="s">
        <v>166</v>
      </c>
      <c r="Z59" s="13" t="s">
        <v>166</v>
      </c>
      <c r="AA59" s="13" t="s">
        <v>166</v>
      </c>
      <c r="AB59" s="13" t="s">
        <v>166</v>
      </c>
      <c r="AC59" s="13" t="s">
        <v>165</v>
      </c>
      <c r="AD59" s="13" t="s">
        <v>166</v>
      </c>
      <c r="AE59" s="13" t="s">
        <v>165</v>
      </c>
      <c r="AF59" s="13" t="s">
        <v>165</v>
      </c>
      <c r="AG59" s="13" t="s">
        <v>166</v>
      </c>
      <c r="AH59" s="13" t="s">
        <v>166</v>
      </c>
      <c r="AI59" s="13" t="s">
        <v>166</v>
      </c>
      <c r="AJ59" s="13" t="s">
        <v>165</v>
      </c>
      <c r="AK59" s="13" t="s">
        <v>165</v>
      </c>
      <c r="AL59" s="13" t="s">
        <v>166</v>
      </c>
      <c r="AM59" s="13" t="s">
        <v>166</v>
      </c>
      <c r="AN59" s="13" t="s">
        <v>166</v>
      </c>
      <c r="AO59" s="13" t="s">
        <v>166</v>
      </c>
      <c r="AP59" s="13" t="s">
        <v>166</v>
      </c>
      <c r="AQ59" s="13" t="s">
        <v>165</v>
      </c>
      <c r="AR59" s="13" t="s">
        <v>165</v>
      </c>
    </row>
    <row r="60" spans="1:44" ht="39.65" customHeight="1" x14ac:dyDescent="0.3">
      <c r="A60" s="143"/>
      <c r="B60" s="49" t="s">
        <v>283</v>
      </c>
      <c r="C60" s="13" t="s">
        <v>165</v>
      </c>
      <c r="D60" s="13" t="s">
        <v>165</v>
      </c>
      <c r="E60" s="13" t="s">
        <v>165</v>
      </c>
      <c r="F60" s="13" t="s">
        <v>166</v>
      </c>
      <c r="G60" s="13" t="s">
        <v>166</v>
      </c>
      <c r="H60" s="13" t="s">
        <v>165</v>
      </c>
      <c r="I60" s="13" t="s">
        <v>165</v>
      </c>
      <c r="J60" s="13" t="s">
        <v>165</v>
      </c>
      <c r="K60" s="13" t="s">
        <v>166</v>
      </c>
      <c r="L60" s="13" t="s">
        <v>165</v>
      </c>
      <c r="M60" s="13" t="s">
        <v>165</v>
      </c>
      <c r="N60" s="13" t="s">
        <v>166</v>
      </c>
      <c r="O60" s="13" t="s">
        <v>165</v>
      </c>
      <c r="P60" s="13" t="s">
        <v>165</v>
      </c>
      <c r="Q60" s="13" t="s">
        <v>165</v>
      </c>
      <c r="R60" s="13" t="s">
        <v>165</v>
      </c>
      <c r="S60" s="13" t="s">
        <v>166</v>
      </c>
      <c r="T60" s="13" t="s">
        <v>165</v>
      </c>
      <c r="U60" s="13" t="s">
        <v>166</v>
      </c>
      <c r="V60" s="13" t="s">
        <v>166</v>
      </c>
      <c r="W60" s="13" t="s">
        <v>165</v>
      </c>
      <c r="X60" s="13" t="s">
        <v>166</v>
      </c>
      <c r="Y60" s="13" t="s">
        <v>166</v>
      </c>
      <c r="Z60" s="13" t="s">
        <v>166</v>
      </c>
      <c r="AA60" s="13" t="s">
        <v>165</v>
      </c>
      <c r="AB60" s="13" t="s">
        <v>166</v>
      </c>
      <c r="AC60" s="13" t="s">
        <v>165</v>
      </c>
      <c r="AD60" s="13" t="s">
        <v>166</v>
      </c>
      <c r="AE60" s="13" t="s">
        <v>165</v>
      </c>
      <c r="AF60" s="13" t="s">
        <v>165</v>
      </c>
      <c r="AG60" s="13" t="s">
        <v>166</v>
      </c>
      <c r="AH60" s="13" t="s">
        <v>166</v>
      </c>
      <c r="AI60" s="13" t="s">
        <v>166</v>
      </c>
      <c r="AJ60" s="13" t="s">
        <v>166</v>
      </c>
      <c r="AK60" s="13" t="s">
        <v>165</v>
      </c>
      <c r="AL60" s="13" t="s">
        <v>166</v>
      </c>
      <c r="AM60" s="13" t="s">
        <v>166</v>
      </c>
      <c r="AN60" s="13" t="s">
        <v>166</v>
      </c>
      <c r="AO60" s="13" t="s">
        <v>165</v>
      </c>
      <c r="AP60" s="13" t="s">
        <v>165</v>
      </c>
      <c r="AQ60" s="13" t="s">
        <v>165</v>
      </c>
      <c r="AR60" s="13" t="s">
        <v>165</v>
      </c>
    </row>
    <row r="61" spans="1:44" ht="39.65" customHeight="1" x14ac:dyDescent="0.3">
      <c r="A61" s="143"/>
      <c r="B61" s="49" t="s">
        <v>285</v>
      </c>
      <c r="C61" s="13" t="s">
        <v>165</v>
      </c>
      <c r="D61" s="13" t="s">
        <v>165</v>
      </c>
      <c r="E61" s="13" t="s">
        <v>165</v>
      </c>
      <c r="F61" s="13" t="s">
        <v>166</v>
      </c>
      <c r="G61" s="13" t="s">
        <v>165</v>
      </c>
      <c r="H61" s="13" t="s">
        <v>165</v>
      </c>
      <c r="I61" s="13" t="s">
        <v>165</v>
      </c>
      <c r="J61" s="13" t="s">
        <v>165</v>
      </c>
      <c r="K61" s="13" t="s">
        <v>165</v>
      </c>
      <c r="L61" s="13" t="s">
        <v>165</v>
      </c>
      <c r="M61" s="13" t="s">
        <v>165</v>
      </c>
      <c r="N61" s="13" t="s">
        <v>166</v>
      </c>
      <c r="O61" s="13" t="s">
        <v>165</v>
      </c>
      <c r="P61" s="13" t="s">
        <v>165</v>
      </c>
      <c r="Q61" s="13" t="s">
        <v>165</v>
      </c>
      <c r="R61" s="13" t="s">
        <v>165</v>
      </c>
      <c r="S61" s="13" t="s">
        <v>165</v>
      </c>
      <c r="T61" s="13" t="s">
        <v>165</v>
      </c>
      <c r="U61" s="13" t="s">
        <v>166</v>
      </c>
      <c r="V61" s="13" t="s">
        <v>166</v>
      </c>
      <c r="W61" s="13" t="s">
        <v>165</v>
      </c>
      <c r="X61" s="13" t="s">
        <v>166</v>
      </c>
      <c r="Y61" s="13" t="s">
        <v>166</v>
      </c>
      <c r="Z61" s="13" t="s">
        <v>166</v>
      </c>
      <c r="AA61" s="13" t="s">
        <v>165</v>
      </c>
      <c r="AB61" s="13" t="s">
        <v>165</v>
      </c>
      <c r="AC61" s="13" t="s">
        <v>166</v>
      </c>
      <c r="AD61" s="13" t="s">
        <v>166</v>
      </c>
      <c r="AE61" s="13" t="s">
        <v>165</v>
      </c>
      <c r="AF61" s="13" t="s">
        <v>165</v>
      </c>
      <c r="AG61" s="13" t="s">
        <v>166</v>
      </c>
      <c r="AH61" s="13" t="s">
        <v>166</v>
      </c>
      <c r="AI61" s="13" t="s">
        <v>166</v>
      </c>
      <c r="AJ61" s="13" t="s">
        <v>165</v>
      </c>
      <c r="AK61" s="13" t="s">
        <v>166</v>
      </c>
      <c r="AL61" s="13" t="s">
        <v>166</v>
      </c>
      <c r="AM61" s="13" t="s">
        <v>166</v>
      </c>
      <c r="AN61" s="13" t="s">
        <v>166</v>
      </c>
      <c r="AO61" s="13" t="s">
        <v>165</v>
      </c>
      <c r="AP61" s="13" t="s">
        <v>165</v>
      </c>
      <c r="AQ61" s="13" t="s">
        <v>165</v>
      </c>
      <c r="AR61" s="13" t="s">
        <v>165</v>
      </c>
    </row>
    <row r="62" spans="1:44" ht="39.65" customHeight="1" x14ac:dyDescent="0.3">
      <c r="A62" s="143"/>
      <c r="B62" s="49" t="s">
        <v>286</v>
      </c>
      <c r="C62" s="13" t="s">
        <v>165</v>
      </c>
      <c r="D62" s="13" t="s">
        <v>165</v>
      </c>
      <c r="E62" s="13" t="s">
        <v>165</v>
      </c>
      <c r="F62" s="13" t="s">
        <v>166</v>
      </c>
      <c r="G62" s="13" t="s">
        <v>165</v>
      </c>
      <c r="H62" s="13" t="s">
        <v>165</v>
      </c>
      <c r="I62" s="13" t="s">
        <v>165</v>
      </c>
      <c r="J62" s="13" t="s">
        <v>165</v>
      </c>
      <c r="K62" s="13" t="s">
        <v>166</v>
      </c>
      <c r="L62" s="13" t="s">
        <v>165</v>
      </c>
      <c r="M62" s="13" t="s">
        <v>165</v>
      </c>
      <c r="N62" s="13" t="s">
        <v>166</v>
      </c>
      <c r="O62" s="13" t="s">
        <v>165</v>
      </c>
      <c r="P62" s="13" t="s">
        <v>165</v>
      </c>
      <c r="Q62" s="13" t="s">
        <v>165</v>
      </c>
      <c r="R62" s="13" t="s">
        <v>165</v>
      </c>
      <c r="S62" s="13" t="s">
        <v>165</v>
      </c>
      <c r="T62" s="13" t="s">
        <v>166</v>
      </c>
      <c r="U62" s="13" t="s">
        <v>166</v>
      </c>
      <c r="V62" s="13" t="s">
        <v>166</v>
      </c>
      <c r="W62" s="13" t="s">
        <v>166</v>
      </c>
      <c r="X62" s="13" t="s">
        <v>166</v>
      </c>
      <c r="Y62" s="13" t="s">
        <v>166</v>
      </c>
      <c r="Z62" s="13" t="s">
        <v>166</v>
      </c>
      <c r="AA62" s="13" t="s">
        <v>166</v>
      </c>
      <c r="AB62" s="13" t="s">
        <v>166</v>
      </c>
      <c r="AC62" s="13" t="s">
        <v>166</v>
      </c>
      <c r="AD62" s="13" t="s">
        <v>166</v>
      </c>
      <c r="AE62" s="13" t="s">
        <v>165</v>
      </c>
      <c r="AF62" s="13" t="s">
        <v>165</v>
      </c>
      <c r="AG62" s="13" t="s">
        <v>166</v>
      </c>
      <c r="AH62" s="13" t="s">
        <v>166</v>
      </c>
      <c r="AI62" s="13" t="s">
        <v>166</v>
      </c>
      <c r="AJ62" s="13" t="s">
        <v>166</v>
      </c>
      <c r="AK62" s="13" t="s">
        <v>166</v>
      </c>
      <c r="AL62" s="13" t="s">
        <v>166</v>
      </c>
      <c r="AM62" s="13" t="s">
        <v>166</v>
      </c>
      <c r="AN62" s="13" t="s">
        <v>166</v>
      </c>
      <c r="AO62" s="13" t="s">
        <v>166</v>
      </c>
      <c r="AP62" s="13" t="s">
        <v>166</v>
      </c>
      <c r="AQ62" s="13" t="s">
        <v>165</v>
      </c>
      <c r="AR62" s="13" t="s">
        <v>165</v>
      </c>
    </row>
    <row r="63" spans="1:44" ht="39.65" customHeight="1" x14ac:dyDescent="0.3">
      <c r="A63" s="143"/>
      <c r="B63" s="49" t="s">
        <v>287</v>
      </c>
      <c r="C63" s="13" t="s">
        <v>166</v>
      </c>
      <c r="D63" s="13" t="s">
        <v>165</v>
      </c>
      <c r="E63" s="13" t="s">
        <v>165</v>
      </c>
      <c r="F63" s="13" t="s">
        <v>166</v>
      </c>
      <c r="G63" s="13" t="s">
        <v>165</v>
      </c>
      <c r="H63" s="13" t="s">
        <v>165</v>
      </c>
      <c r="I63" s="13" t="s">
        <v>165</v>
      </c>
      <c r="J63" s="13" t="s">
        <v>165</v>
      </c>
      <c r="K63" s="13" t="s">
        <v>166</v>
      </c>
      <c r="L63" s="13" t="s">
        <v>165</v>
      </c>
      <c r="M63" s="13" t="s">
        <v>165</v>
      </c>
      <c r="N63" s="13" t="s">
        <v>165</v>
      </c>
      <c r="O63" s="13" t="s">
        <v>165</v>
      </c>
      <c r="P63" s="13" t="s">
        <v>165</v>
      </c>
      <c r="Q63" s="13" t="s">
        <v>165</v>
      </c>
      <c r="R63" s="13" t="s">
        <v>165</v>
      </c>
      <c r="S63" s="13" t="s">
        <v>165</v>
      </c>
      <c r="T63" s="13" t="s">
        <v>166</v>
      </c>
      <c r="U63" s="13" t="s">
        <v>166</v>
      </c>
      <c r="V63" s="13" t="s">
        <v>166</v>
      </c>
      <c r="W63" s="13" t="s">
        <v>166</v>
      </c>
      <c r="X63" s="13" t="s">
        <v>166</v>
      </c>
      <c r="Y63" s="13" t="s">
        <v>166</v>
      </c>
      <c r="Z63" s="13" t="s">
        <v>166</v>
      </c>
      <c r="AA63" s="13" t="s">
        <v>166</v>
      </c>
      <c r="AB63" s="13" t="s">
        <v>166</v>
      </c>
      <c r="AC63" s="13" t="s">
        <v>166</v>
      </c>
      <c r="AD63" s="13" t="s">
        <v>166</v>
      </c>
      <c r="AE63" s="13" t="s">
        <v>165</v>
      </c>
      <c r="AF63" s="13" t="s">
        <v>166</v>
      </c>
      <c r="AG63" s="13" t="s">
        <v>166</v>
      </c>
      <c r="AH63" s="13" t="s">
        <v>166</v>
      </c>
      <c r="AI63" s="13" t="s">
        <v>166</v>
      </c>
      <c r="AJ63" s="13" t="s">
        <v>165</v>
      </c>
      <c r="AK63" s="13" t="s">
        <v>166</v>
      </c>
      <c r="AL63" s="13" t="s">
        <v>166</v>
      </c>
      <c r="AM63" s="13" t="s">
        <v>166</v>
      </c>
      <c r="AN63" s="13" t="s">
        <v>166</v>
      </c>
      <c r="AO63" s="13" t="s">
        <v>166</v>
      </c>
      <c r="AP63" s="13" t="s">
        <v>166</v>
      </c>
      <c r="AQ63" s="13" t="s">
        <v>165</v>
      </c>
      <c r="AR63" s="13" t="s">
        <v>165</v>
      </c>
    </row>
    <row r="64" spans="1:44" ht="39.65" customHeight="1" x14ac:dyDescent="0.3">
      <c r="A64" s="143"/>
      <c r="B64" s="49" t="s">
        <v>288</v>
      </c>
      <c r="C64" s="13" t="s">
        <v>166</v>
      </c>
      <c r="D64" s="13" t="s">
        <v>165</v>
      </c>
      <c r="E64" s="13" t="s">
        <v>166</v>
      </c>
      <c r="F64" s="13" t="s">
        <v>166</v>
      </c>
      <c r="G64" s="13" t="s">
        <v>165</v>
      </c>
      <c r="H64" s="13" t="s">
        <v>166</v>
      </c>
      <c r="I64" s="13" t="s">
        <v>165</v>
      </c>
      <c r="J64" s="13" t="s">
        <v>165</v>
      </c>
      <c r="K64" s="13" t="s">
        <v>166</v>
      </c>
      <c r="L64" s="13" t="s">
        <v>166</v>
      </c>
      <c r="M64" s="13" t="s">
        <v>165</v>
      </c>
      <c r="N64" s="13" t="s">
        <v>166</v>
      </c>
      <c r="O64" s="13" t="s">
        <v>165</v>
      </c>
      <c r="P64" s="13" t="s">
        <v>165</v>
      </c>
      <c r="Q64" s="13" t="s">
        <v>166</v>
      </c>
      <c r="R64" s="13" t="s">
        <v>165</v>
      </c>
      <c r="S64" s="13" t="s">
        <v>166</v>
      </c>
      <c r="T64" s="13" t="s">
        <v>166</v>
      </c>
      <c r="U64" s="13" t="s">
        <v>166</v>
      </c>
      <c r="V64" s="13" t="s">
        <v>166</v>
      </c>
      <c r="W64" s="13" t="s">
        <v>166</v>
      </c>
      <c r="X64" s="13" t="s">
        <v>166</v>
      </c>
      <c r="Y64" s="13" t="s">
        <v>166</v>
      </c>
      <c r="Z64" s="13" t="s">
        <v>166</v>
      </c>
      <c r="AA64" s="13" t="s">
        <v>166</v>
      </c>
      <c r="AB64" s="13" t="s">
        <v>166</v>
      </c>
      <c r="AC64" s="13" t="s">
        <v>166</v>
      </c>
      <c r="AD64" s="13" t="s">
        <v>166</v>
      </c>
      <c r="AE64" s="13" t="s">
        <v>165</v>
      </c>
      <c r="AF64" s="13" t="s">
        <v>166</v>
      </c>
      <c r="AG64" s="13" t="s">
        <v>166</v>
      </c>
      <c r="AH64" s="13" t="s">
        <v>166</v>
      </c>
      <c r="AI64" s="13" t="s">
        <v>166</v>
      </c>
      <c r="AJ64" s="13" t="s">
        <v>166</v>
      </c>
      <c r="AK64" s="13" t="s">
        <v>166</v>
      </c>
      <c r="AL64" s="13" t="s">
        <v>166</v>
      </c>
      <c r="AM64" s="13" t="s">
        <v>166</v>
      </c>
      <c r="AN64" s="13" t="s">
        <v>166</v>
      </c>
      <c r="AO64" s="13" t="s">
        <v>166</v>
      </c>
      <c r="AP64" s="13" t="s">
        <v>166</v>
      </c>
      <c r="AQ64" s="13" t="s">
        <v>166</v>
      </c>
      <c r="AR64" s="13" t="s">
        <v>166</v>
      </c>
    </row>
    <row r="65" spans="1:44" ht="39.65" customHeight="1" x14ac:dyDescent="0.3">
      <c r="A65" s="143"/>
      <c r="B65" s="49" t="s">
        <v>289</v>
      </c>
      <c r="C65" s="13" t="s">
        <v>166</v>
      </c>
      <c r="D65" s="13" t="s">
        <v>165</v>
      </c>
      <c r="E65" s="13" t="s">
        <v>165</v>
      </c>
      <c r="F65" s="13" t="s">
        <v>166</v>
      </c>
      <c r="G65" s="13" t="s">
        <v>165</v>
      </c>
      <c r="H65" s="13" t="s">
        <v>165</v>
      </c>
      <c r="I65" s="13" t="s">
        <v>165</v>
      </c>
      <c r="J65" s="13" t="s">
        <v>165</v>
      </c>
      <c r="K65" s="13" t="s">
        <v>166</v>
      </c>
      <c r="L65" s="13" t="s">
        <v>165</v>
      </c>
      <c r="M65" s="13" t="s">
        <v>165</v>
      </c>
      <c r="N65" s="13" t="s">
        <v>165</v>
      </c>
      <c r="O65" s="13" t="s">
        <v>165</v>
      </c>
      <c r="P65" s="13" t="s">
        <v>165</v>
      </c>
      <c r="Q65" s="13" t="s">
        <v>165</v>
      </c>
      <c r="R65" s="13" t="s">
        <v>165</v>
      </c>
      <c r="S65" s="13" t="s">
        <v>165</v>
      </c>
      <c r="T65" s="13" t="s">
        <v>165</v>
      </c>
      <c r="U65" s="13" t="s">
        <v>166</v>
      </c>
      <c r="V65" s="13" t="s">
        <v>166</v>
      </c>
      <c r="W65" s="13" t="s">
        <v>166</v>
      </c>
      <c r="X65" s="13" t="s">
        <v>166</v>
      </c>
      <c r="Y65" s="13" t="s">
        <v>166</v>
      </c>
      <c r="Z65" s="13" t="s">
        <v>166</v>
      </c>
      <c r="AA65" s="13" t="s">
        <v>166</v>
      </c>
      <c r="AB65" s="13" t="s">
        <v>166</v>
      </c>
      <c r="AC65" s="13" t="s">
        <v>165</v>
      </c>
      <c r="AD65" s="13" t="s">
        <v>166</v>
      </c>
      <c r="AE65" s="13" t="s">
        <v>166</v>
      </c>
      <c r="AF65" s="13" t="s">
        <v>166</v>
      </c>
      <c r="AG65" s="13" t="s">
        <v>166</v>
      </c>
      <c r="AH65" s="13" t="s">
        <v>166</v>
      </c>
      <c r="AI65" s="13" t="s">
        <v>166</v>
      </c>
      <c r="AJ65" s="13" t="s">
        <v>166</v>
      </c>
      <c r="AK65" s="13" t="s">
        <v>166</v>
      </c>
      <c r="AL65" s="13" t="s">
        <v>166</v>
      </c>
      <c r="AM65" s="13" t="s">
        <v>166</v>
      </c>
      <c r="AN65" s="13" t="s">
        <v>166</v>
      </c>
      <c r="AO65" s="13" t="s">
        <v>166</v>
      </c>
      <c r="AP65" s="13" t="s">
        <v>166</v>
      </c>
      <c r="AQ65" s="13" t="s">
        <v>166</v>
      </c>
      <c r="AR65" s="13" t="s">
        <v>165</v>
      </c>
    </row>
    <row r="66" spans="1:44" ht="39.65" customHeight="1" x14ac:dyDescent="0.3">
      <c r="A66" s="143"/>
      <c r="B66" s="49" t="s">
        <v>290</v>
      </c>
      <c r="C66" s="13" t="s">
        <v>166</v>
      </c>
      <c r="D66" s="13" t="s">
        <v>165</v>
      </c>
      <c r="E66" s="13" t="s">
        <v>165</v>
      </c>
      <c r="F66" s="13" t="s">
        <v>166</v>
      </c>
      <c r="G66" s="13" t="s">
        <v>165</v>
      </c>
      <c r="H66" s="13" t="s">
        <v>165</v>
      </c>
      <c r="I66" s="13" t="s">
        <v>165</v>
      </c>
      <c r="J66" s="13" t="s">
        <v>165</v>
      </c>
      <c r="K66" s="13" t="s">
        <v>166</v>
      </c>
      <c r="L66" s="13" t="s">
        <v>165</v>
      </c>
      <c r="M66" s="13" t="s">
        <v>165</v>
      </c>
      <c r="N66" s="13" t="s">
        <v>165</v>
      </c>
      <c r="O66" s="13" t="s">
        <v>165</v>
      </c>
      <c r="P66" s="13" t="s">
        <v>165</v>
      </c>
      <c r="Q66" s="13" t="s">
        <v>166</v>
      </c>
      <c r="R66" s="13" t="s">
        <v>165</v>
      </c>
      <c r="S66" s="13" t="s">
        <v>166</v>
      </c>
      <c r="T66" s="13" t="s">
        <v>165</v>
      </c>
      <c r="U66" s="13" t="s">
        <v>166</v>
      </c>
      <c r="V66" s="13" t="s">
        <v>166</v>
      </c>
      <c r="W66" s="13" t="s">
        <v>166</v>
      </c>
      <c r="X66" s="13" t="s">
        <v>166</v>
      </c>
      <c r="Y66" s="13" t="s">
        <v>166</v>
      </c>
      <c r="Z66" s="13" t="s">
        <v>166</v>
      </c>
      <c r="AA66" s="13" t="s">
        <v>166</v>
      </c>
      <c r="AB66" s="13" t="s">
        <v>166</v>
      </c>
      <c r="AC66" s="13" t="s">
        <v>166</v>
      </c>
      <c r="AD66" s="13" t="s">
        <v>166</v>
      </c>
      <c r="AE66" s="13" t="s">
        <v>166</v>
      </c>
      <c r="AF66" s="13" t="s">
        <v>165</v>
      </c>
      <c r="AG66" s="13" t="s">
        <v>166</v>
      </c>
      <c r="AH66" s="13" t="s">
        <v>166</v>
      </c>
      <c r="AI66" s="13" t="s">
        <v>166</v>
      </c>
      <c r="AJ66" s="13" t="s">
        <v>166</v>
      </c>
      <c r="AK66" s="13" t="s">
        <v>166</v>
      </c>
      <c r="AL66" s="13" t="s">
        <v>166</v>
      </c>
      <c r="AM66" s="13" t="s">
        <v>166</v>
      </c>
      <c r="AN66" s="13" t="s">
        <v>166</v>
      </c>
      <c r="AO66" s="13" t="s">
        <v>166</v>
      </c>
      <c r="AP66" s="13" t="s">
        <v>166</v>
      </c>
      <c r="AQ66" s="13" t="s">
        <v>166</v>
      </c>
      <c r="AR66" s="13" t="s">
        <v>165</v>
      </c>
    </row>
    <row r="67" spans="1:44" ht="39.65" customHeight="1" x14ac:dyDescent="0.3">
      <c r="A67" s="143"/>
      <c r="B67" s="20" t="s">
        <v>291</v>
      </c>
      <c r="C67" s="13" t="s">
        <v>292</v>
      </c>
      <c r="D67" s="13" t="s">
        <v>293</v>
      </c>
      <c r="E67" s="13" t="s">
        <v>292</v>
      </c>
      <c r="F67" s="13" t="s">
        <v>292</v>
      </c>
      <c r="G67" s="13" t="s">
        <v>294</v>
      </c>
      <c r="H67" s="13" t="s">
        <v>292</v>
      </c>
      <c r="I67" s="13" t="s">
        <v>295</v>
      </c>
      <c r="J67" s="13" t="s">
        <v>292</v>
      </c>
      <c r="K67" s="13" t="s">
        <v>296</v>
      </c>
      <c r="L67" s="13" t="s">
        <v>292</v>
      </c>
      <c r="M67" s="13" t="s">
        <v>297</v>
      </c>
      <c r="N67" s="13" t="s">
        <v>298</v>
      </c>
      <c r="O67" s="13" t="s">
        <v>292</v>
      </c>
      <c r="P67" s="13" t="s">
        <v>292</v>
      </c>
      <c r="Q67" s="13" t="s">
        <v>299</v>
      </c>
      <c r="R67" s="13" t="s">
        <v>292</v>
      </c>
      <c r="S67" s="13" t="s">
        <v>292</v>
      </c>
      <c r="T67" s="13" t="s">
        <v>300</v>
      </c>
      <c r="U67" s="13" t="s">
        <v>301</v>
      </c>
      <c r="V67" s="13" t="s">
        <v>302</v>
      </c>
      <c r="W67" s="13" t="s">
        <v>303</v>
      </c>
      <c r="X67" s="13" t="s">
        <v>304</v>
      </c>
      <c r="Y67" s="13" t="s">
        <v>305</v>
      </c>
      <c r="Z67" s="13" t="s">
        <v>306</v>
      </c>
      <c r="AA67" s="13" t="s">
        <v>307</v>
      </c>
      <c r="AB67" s="13" t="s">
        <v>308</v>
      </c>
      <c r="AC67" s="13" t="s">
        <v>309</v>
      </c>
      <c r="AD67" s="13" t="s">
        <v>310</v>
      </c>
      <c r="AE67" s="13" t="s">
        <v>311</v>
      </c>
      <c r="AF67" s="13" t="s">
        <v>312</v>
      </c>
      <c r="AG67" s="13" t="s">
        <v>313</v>
      </c>
      <c r="AH67" s="13" t="s">
        <v>305</v>
      </c>
      <c r="AI67" s="13" t="s">
        <v>314</v>
      </c>
      <c r="AJ67" s="13" t="s">
        <v>315</v>
      </c>
      <c r="AK67" s="13" t="s">
        <v>315</v>
      </c>
      <c r="AL67" s="13" t="s">
        <v>305</v>
      </c>
      <c r="AM67" s="13" t="s">
        <v>305</v>
      </c>
      <c r="AN67" s="13" t="s">
        <v>316</v>
      </c>
      <c r="AO67" s="13" t="s">
        <v>312</v>
      </c>
      <c r="AP67" s="13" t="s">
        <v>316</v>
      </c>
      <c r="AQ67" s="13" t="s">
        <v>317</v>
      </c>
      <c r="AR67" s="13" t="s">
        <v>318</v>
      </c>
    </row>
    <row r="68" spans="1:44" ht="39.65" customHeight="1" x14ac:dyDescent="0.3">
      <c r="A68" s="143"/>
      <c r="B68" s="49" t="s">
        <v>319</v>
      </c>
      <c r="C68" s="13" t="s">
        <v>166</v>
      </c>
      <c r="D68" s="13" t="s">
        <v>166</v>
      </c>
      <c r="E68" s="13" t="s">
        <v>166</v>
      </c>
      <c r="F68" s="13" t="s">
        <v>166</v>
      </c>
      <c r="G68" s="13" t="s">
        <v>166</v>
      </c>
      <c r="H68" s="13" t="s">
        <v>166</v>
      </c>
      <c r="I68" s="13" t="s">
        <v>166</v>
      </c>
      <c r="J68" s="13" t="s">
        <v>166</v>
      </c>
      <c r="K68" s="13" t="s">
        <v>166</v>
      </c>
      <c r="L68" s="13" t="s">
        <v>166</v>
      </c>
      <c r="M68" s="9" t="s">
        <v>165</v>
      </c>
      <c r="N68" s="13" t="s">
        <v>165</v>
      </c>
      <c r="O68" s="13" t="s">
        <v>166</v>
      </c>
      <c r="P68" s="13" t="s">
        <v>166</v>
      </c>
      <c r="Q68" s="13" t="s">
        <v>165</v>
      </c>
      <c r="R68" s="13" t="s">
        <v>166</v>
      </c>
      <c r="S68" s="13" t="s">
        <v>166</v>
      </c>
      <c r="T68" s="13" t="s">
        <v>166</v>
      </c>
      <c r="U68" s="13" t="s">
        <v>165</v>
      </c>
      <c r="V68" s="13" t="s">
        <v>165</v>
      </c>
      <c r="W68" s="13" t="s">
        <v>165</v>
      </c>
      <c r="X68" s="13" t="s">
        <v>165</v>
      </c>
      <c r="Y68" s="13" t="s">
        <v>165</v>
      </c>
      <c r="Z68" s="13" t="s">
        <v>165</v>
      </c>
      <c r="AA68" s="13" t="s">
        <v>166</v>
      </c>
      <c r="AB68" s="13" t="s">
        <v>165</v>
      </c>
      <c r="AC68" s="13" t="s">
        <v>165</v>
      </c>
      <c r="AD68" s="13" t="s">
        <v>165</v>
      </c>
      <c r="AE68" s="13" t="s">
        <v>166</v>
      </c>
      <c r="AF68" s="13" t="s">
        <v>165</v>
      </c>
      <c r="AG68" s="13" t="s">
        <v>166</v>
      </c>
      <c r="AH68" s="13" t="s">
        <v>165</v>
      </c>
      <c r="AI68" s="13" t="s">
        <v>165</v>
      </c>
      <c r="AJ68" s="13" t="s">
        <v>165</v>
      </c>
      <c r="AK68" s="13" t="s">
        <v>166</v>
      </c>
      <c r="AL68" s="13" t="s">
        <v>165</v>
      </c>
      <c r="AM68" s="13" t="s">
        <v>165</v>
      </c>
      <c r="AN68" s="13" t="s">
        <v>165</v>
      </c>
      <c r="AO68" s="13" t="s">
        <v>165</v>
      </c>
      <c r="AP68" s="13" t="s">
        <v>165</v>
      </c>
      <c r="AQ68" s="13" t="s">
        <v>166</v>
      </c>
      <c r="AR68" s="13" t="s">
        <v>166</v>
      </c>
    </row>
    <row r="69" spans="1:44" ht="39.65" customHeight="1" x14ac:dyDescent="0.3">
      <c r="A69" s="143"/>
      <c r="B69" s="49" t="s">
        <v>321</v>
      </c>
      <c r="C69" s="13" t="s">
        <v>166</v>
      </c>
      <c r="D69" s="13" t="s">
        <v>166</v>
      </c>
      <c r="E69" s="13" t="s">
        <v>166</v>
      </c>
      <c r="F69" s="13" t="s">
        <v>166</v>
      </c>
      <c r="G69" s="13" t="s">
        <v>166</v>
      </c>
      <c r="H69" s="13" t="s">
        <v>166</v>
      </c>
      <c r="I69" s="13" t="s">
        <v>166</v>
      </c>
      <c r="J69" s="13" t="s">
        <v>166</v>
      </c>
      <c r="K69" s="13" t="s">
        <v>166</v>
      </c>
      <c r="L69" s="13" t="s">
        <v>166</v>
      </c>
      <c r="M69" s="13" t="s">
        <v>165</v>
      </c>
      <c r="N69" s="13" t="s">
        <v>165</v>
      </c>
      <c r="O69" s="13" t="s">
        <v>166</v>
      </c>
      <c r="P69" s="13" t="s">
        <v>166</v>
      </c>
      <c r="Q69" s="13" t="s">
        <v>165</v>
      </c>
      <c r="R69" s="13" t="s">
        <v>166</v>
      </c>
      <c r="S69" s="13" t="s">
        <v>166</v>
      </c>
      <c r="T69" s="13" t="s">
        <v>165</v>
      </c>
      <c r="U69" s="13" t="s">
        <v>165</v>
      </c>
      <c r="V69" s="13" t="s">
        <v>165</v>
      </c>
      <c r="W69" s="13" t="s">
        <v>165</v>
      </c>
      <c r="X69" s="13" t="s">
        <v>165</v>
      </c>
      <c r="Y69" s="13" t="s">
        <v>165</v>
      </c>
      <c r="Z69" s="13" t="s">
        <v>165</v>
      </c>
      <c r="AA69" s="13" t="s">
        <v>165</v>
      </c>
      <c r="AB69" s="13" t="s">
        <v>165</v>
      </c>
      <c r="AC69" s="13" t="s">
        <v>165</v>
      </c>
      <c r="AD69" s="13" t="s">
        <v>165</v>
      </c>
      <c r="AE69" s="13" t="s">
        <v>165</v>
      </c>
      <c r="AF69" s="13" t="s">
        <v>165</v>
      </c>
      <c r="AG69" s="13" t="s">
        <v>165</v>
      </c>
      <c r="AH69" s="13" t="s">
        <v>165</v>
      </c>
      <c r="AI69" s="13" t="s">
        <v>165</v>
      </c>
      <c r="AJ69" s="13" t="s">
        <v>165</v>
      </c>
      <c r="AK69" s="13" t="s">
        <v>165</v>
      </c>
      <c r="AL69" s="13" t="s">
        <v>165</v>
      </c>
      <c r="AM69" s="13" t="s">
        <v>165</v>
      </c>
      <c r="AN69" s="13" t="s">
        <v>165</v>
      </c>
      <c r="AO69" s="13" t="s">
        <v>165</v>
      </c>
      <c r="AP69" s="13" t="s">
        <v>165</v>
      </c>
      <c r="AQ69" s="13" t="s">
        <v>165</v>
      </c>
      <c r="AR69" s="13" t="s">
        <v>165</v>
      </c>
    </row>
    <row r="70" spans="1:44" ht="39.65" customHeight="1" x14ac:dyDescent="0.3">
      <c r="A70" s="143"/>
      <c r="B70" s="49" t="s">
        <v>322</v>
      </c>
      <c r="C70" s="13" t="s">
        <v>166</v>
      </c>
      <c r="D70" s="13" t="s">
        <v>166</v>
      </c>
      <c r="E70" s="13" t="s">
        <v>166</v>
      </c>
      <c r="F70" s="13" t="s">
        <v>166</v>
      </c>
      <c r="G70" s="13" t="s">
        <v>166</v>
      </c>
      <c r="H70" s="13" t="s">
        <v>166</v>
      </c>
      <c r="I70" s="13" t="s">
        <v>166</v>
      </c>
      <c r="J70" s="13" t="s">
        <v>166</v>
      </c>
      <c r="K70" s="13" t="s">
        <v>166</v>
      </c>
      <c r="L70" s="13" t="s">
        <v>166</v>
      </c>
      <c r="M70" s="13" t="s">
        <v>165</v>
      </c>
      <c r="N70" s="13" t="s">
        <v>165</v>
      </c>
      <c r="O70" s="13" t="s">
        <v>166</v>
      </c>
      <c r="P70" s="13" t="s">
        <v>166</v>
      </c>
      <c r="Q70" s="13" t="s">
        <v>165</v>
      </c>
      <c r="R70" s="13" t="s">
        <v>166</v>
      </c>
      <c r="S70" s="13" t="s">
        <v>166</v>
      </c>
      <c r="T70" s="13" t="s">
        <v>165</v>
      </c>
      <c r="U70" s="13" t="s">
        <v>165</v>
      </c>
      <c r="V70" s="13" t="s">
        <v>165</v>
      </c>
      <c r="W70" s="13" t="s">
        <v>165</v>
      </c>
      <c r="X70" s="13" t="s">
        <v>165</v>
      </c>
      <c r="Y70" s="13" t="s">
        <v>165</v>
      </c>
      <c r="Z70" s="13" t="s">
        <v>165</v>
      </c>
      <c r="AA70" s="13" t="s">
        <v>165</v>
      </c>
      <c r="AB70" s="13" t="s">
        <v>165</v>
      </c>
      <c r="AC70" s="13" t="s">
        <v>165</v>
      </c>
      <c r="AD70" s="13" t="s">
        <v>165</v>
      </c>
      <c r="AE70" s="13" t="s">
        <v>165</v>
      </c>
      <c r="AF70" s="13" t="s">
        <v>165</v>
      </c>
      <c r="AG70" s="13" t="s">
        <v>165</v>
      </c>
      <c r="AH70" s="13" t="s">
        <v>165</v>
      </c>
      <c r="AI70" s="13" t="s">
        <v>166</v>
      </c>
      <c r="AJ70" s="13" t="s">
        <v>166</v>
      </c>
      <c r="AK70" s="13" t="s">
        <v>166</v>
      </c>
      <c r="AL70" s="13" t="s">
        <v>165</v>
      </c>
      <c r="AM70" s="13" t="s">
        <v>165</v>
      </c>
      <c r="AN70" s="13" t="s">
        <v>166</v>
      </c>
      <c r="AO70" s="13" t="s">
        <v>165</v>
      </c>
      <c r="AP70" s="13" t="s">
        <v>166</v>
      </c>
      <c r="AQ70" s="13" t="s">
        <v>165</v>
      </c>
      <c r="AR70" s="13" t="s">
        <v>165</v>
      </c>
    </row>
    <row r="71" spans="1:44" ht="39.65" customHeight="1" x14ac:dyDescent="0.3">
      <c r="A71" s="143"/>
      <c r="B71" s="49" t="s">
        <v>323</v>
      </c>
      <c r="C71" s="13" t="s">
        <v>166</v>
      </c>
      <c r="D71" s="13" t="s">
        <v>166</v>
      </c>
      <c r="E71" s="13" t="s">
        <v>166</v>
      </c>
      <c r="F71" s="13" t="s">
        <v>166</v>
      </c>
      <c r="G71" s="13" t="s">
        <v>166</v>
      </c>
      <c r="H71" s="13" t="s">
        <v>166</v>
      </c>
      <c r="I71" s="13" t="s">
        <v>166</v>
      </c>
      <c r="J71" s="13" t="s">
        <v>166</v>
      </c>
      <c r="K71" s="13" t="s">
        <v>166</v>
      </c>
      <c r="L71" s="13" t="s">
        <v>166</v>
      </c>
      <c r="M71" s="13" t="s">
        <v>166</v>
      </c>
      <c r="N71" s="13" t="s">
        <v>165</v>
      </c>
      <c r="O71" s="13" t="s">
        <v>166</v>
      </c>
      <c r="P71" s="13" t="s">
        <v>166</v>
      </c>
      <c r="Q71" s="13" t="s">
        <v>165</v>
      </c>
      <c r="R71" s="13" t="s">
        <v>166</v>
      </c>
      <c r="S71" s="13" t="s">
        <v>166</v>
      </c>
      <c r="T71" s="13" t="s">
        <v>165</v>
      </c>
      <c r="U71" s="13" t="s">
        <v>165</v>
      </c>
      <c r="V71" s="13" t="s">
        <v>165</v>
      </c>
      <c r="W71" s="13" t="s">
        <v>165</v>
      </c>
      <c r="X71" s="13" t="s">
        <v>165</v>
      </c>
      <c r="Y71" s="13" t="s">
        <v>165</v>
      </c>
      <c r="Z71" s="13" t="s">
        <v>165</v>
      </c>
      <c r="AA71" s="13" t="s">
        <v>165</v>
      </c>
      <c r="AB71" s="13" t="s">
        <v>165</v>
      </c>
      <c r="AC71" s="13" t="s">
        <v>165</v>
      </c>
      <c r="AD71" s="13" t="s">
        <v>165</v>
      </c>
      <c r="AE71" s="13" t="s">
        <v>165</v>
      </c>
      <c r="AF71" s="13" t="s">
        <v>165</v>
      </c>
      <c r="AG71" s="13" t="s">
        <v>166</v>
      </c>
      <c r="AH71" s="13" t="s">
        <v>165</v>
      </c>
      <c r="AI71" s="13" t="s">
        <v>166</v>
      </c>
      <c r="AJ71" s="13" t="s">
        <v>166</v>
      </c>
      <c r="AK71" s="13" t="s">
        <v>166</v>
      </c>
      <c r="AL71" s="13" t="s">
        <v>165</v>
      </c>
      <c r="AM71" s="13" t="s">
        <v>165</v>
      </c>
      <c r="AN71" s="13" t="s">
        <v>165</v>
      </c>
      <c r="AO71" s="13" t="s">
        <v>165</v>
      </c>
      <c r="AP71" s="13" t="s">
        <v>166</v>
      </c>
      <c r="AQ71" s="13" t="s">
        <v>165</v>
      </c>
      <c r="AR71" s="13" t="s">
        <v>165</v>
      </c>
    </row>
    <row r="72" spans="1:44" ht="39.65" customHeight="1" x14ac:dyDescent="0.3">
      <c r="A72" s="143"/>
      <c r="B72" s="49" t="s">
        <v>324</v>
      </c>
      <c r="C72" s="13" t="s">
        <v>166</v>
      </c>
      <c r="D72" s="13" t="s">
        <v>166</v>
      </c>
      <c r="E72" s="13" t="s">
        <v>166</v>
      </c>
      <c r="F72" s="13" t="s">
        <v>166</v>
      </c>
      <c r="G72" s="13" t="s">
        <v>166</v>
      </c>
      <c r="H72" s="13" t="s">
        <v>166</v>
      </c>
      <c r="I72" s="13" t="s">
        <v>166</v>
      </c>
      <c r="J72" s="13" t="s">
        <v>166</v>
      </c>
      <c r="K72" s="13" t="s">
        <v>166</v>
      </c>
      <c r="L72" s="13" t="s">
        <v>166</v>
      </c>
      <c r="M72" s="13" t="s">
        <v>165</v>
      </c>
      <c r="N72" s="13" t="s">
        <v>166</v>
      </c>
      <c r="O72" s="13" t="s">
        <v>166</v>
      </c>
      <c r="P72" s="13" t="s">
        <v>166</v>
      </c>
      <c r="Q72" s="13" t="s">
        <v>165</v>
      </c>
      <c r="R72" s="13" t="s">
        <v>166</v>
      </c>
      <c r="S72" s="13" t="s">
        <v>166</v>
      </c>
      <c r="T72" s="13" t="s">
        <v>165</v>
      </c>
      <c r="U72" s="13" t="s">
        <v>165</v>
      </c>
      <c r="V72" s="13" t="s">
        <v>165</v>
      </c>
      <c r="W72" s="13" t="s">
        <v>165</v>
      </c>
      <c r="X72" s="13" t="s">
        <v>165</v>
      </c>
      <c r="Y72" s="13" t="s">
        <v>165</v>
      </c>
      <c r="Z72" s="13" t="s">
        <v>165</v>
      </c>
      <c r="AA72" s="13" t="s">
        <v>165</v>
      </c>
      <c r="AB72" s="13" t="s">
        <v>165</v>
      </c>
      <c r="AC72" s="13" t="s">
        <v>165</v>
      </c>
      <c r="AD72" s="13" t="s">
        <v>165</v>
      </c>
      <c r="AE72" s="13" t="s">
        <v>165</v>
      </c>
      <c r="AF72" s="13" t="s">
        <v>165</v>
      </c>
      <c r="AG72" s="13" t="s">
        <v>165</v>
      </c>
      <c r="AH72" s="13" t="s">
        <v>165</v>
      </c>
      <c r="AI72" s="13" t="s">
        <v>165</v>
      </c>
      <c r="AJ72" s="13" t="s">
        <v>165</v>
      </c>
      <c r="AK72" s="13" t="s">
        <v>165</v>
      </c>
      <c r="AL72" s="13" t="s">
        <v>165</v>
      </c>
      <c r="AM72" s="13" t="s">
        <v>165</v>
      </c>
      <c r="AN72" s="13" t="s">
        <v>165</v>
      </c>
      <c r="AO72" s="13" t="s">
        <v>165</v>
      </c>
      <c r="AP72" s="13" t="s">
        <v>165</v>
      </c>
      <c r="AQ72" s="13" t="s">
        <v>165</v>
      </c>
      <c r="AR72" s="13" t="s">
        <v>165</v>
      </c>
    </row>
    <row r="73" spans="1:44" ht="39.65" customHeight="1" x14ac:dyDescent="0.3">
      <c r="A73" s="143"/>
      <c r="B73" s="49" t="s">
        <v>325</v>
      </c>
      <c r="C73" s="13" t="s">
        <v>166</v>
      </c>
      <c r="D73" s="13" t="s">
        <v>166</v>
      </c>
      <c r="E73" s="13" t="s">
        <v>166</v>
      </c>
      <c r="F73" s="13" t="s">
        <v>166</v>
      </c>
      <c r="G73" s="13" t="s">
        <v>166</v>
      </c>
      <c r="H73" s="13" t="s">
        <v>166</v>
      </c>
      <c r="I73" s="13" t="s">
        <v>166</v>
      </c>
      <c r="J73" s="13" t="s">
        <v>166</v>
      </c>
      <c r="K73" s="13" t="s">
        <v>166</v>
      </c>
      <c r="L73" s="13" t="s">
        <v>166</v>
      </c>
      <c r="M73" s="13" t="s">
        <v>166</v>
      </c>
      <c r="N73" s="13" t="s">
        <v>165</v>
      </c>
      <c r="O73" s="13" t="s">
        <v>166</v>
      </c>
      <c r="P73" s="13" t="s">
        <v>166</v>
      </c>
      <c r="Q73" s="13" t="s">
        <v>165</v>
      </c>
      <c r="R73" s="13" t="s">
        <v>166</v>
      </c>
      <c r="S73" s="13" t="s">
        <v>166</v>
      </c>
      <c r="T73" s="13" t="s">
        <v>165</v>
      </c>
      <c r="U73" s="13" t="s">
        <v>165</v>
      </c>
      <c r="V73" s="13" t="s">
        <v>165</v>
      </c>
      <c r="W73" s="13" t="s">
        <v>165</v>
      </c>
      <c r="X73" s="13" t="s">
        <v>165</v>
      </c>
      <c r="Y73" s="13" t="s">
        <v>165</v>
      </c>
      <c r="Z73" s="13" t="s">
        <v>166</v>
      </c>
      <c r="AA73" s="13" t="s">
        <v>166</v>
      </c>
      <c r="AB73" s="13" t="s">
        <v>165</v>
      </c>
      <c r="AC73" s="13" t="s">
        <v>165</v>
      </c>
      <c r="AD73" s="13" t="s">
        <v>165</v>
      </c>
      <c r="AE73" s="13" t="s">
        <v>165</v>
      </c>
      <c r="AF73" s="13" t="s">
        <v>165</v>
      </c>
      <c r="AG73" s="13" t="s">
        <v>165</v>
      </c>
      <c r="AH73" s="13" t="s">
        <v>165</v>
      </c>
      <c r="AI73" s="13" t="s">
        <v>165</v>
      </c>
      <c r="AJ73" s="13" t="s">
        <v>166</v>
      </c>
      <c r="AK73" s="13" t="s">
        <v>166</v>
      </c>
      <c r="AL73" s="13" t="s">
        <v>165</v>
      </c>
      <c r="AM73" s="13" t="s">
        <v>165</v>
      </c>
      <c r="AN73" s="13" t="s">
        <v>166</v>
      </c>
      <c r="AO73" s="13" t="s">
        <v>165</v>
      </c>
      <c r="AP73" s="13" t="s">
        <v>166</v>
      </c>
      <c r="AQ73" s="13" t="s">
        <v>166</v>
      </c>
      <c r="AR73" s="13" t="s">
        <v>165</v>
      </c>
    </row>
    <row r="74" spans="1:44" ht="39.65" customHeight="1" x14ac:dyDescent="0.3">
      <c r="A74" s="143"/>
      <c r="B74" s="49" t="s">
        <v>326</v>
      </c>
      <c r="C74" s="13" t="s">
        <v>166</v>
      </c>
      <c r="D74" s="13" t="s">
        <v>166</v>
      </c>
      <c r="E74" s="13" t="s">
        <v>166</v>
      </c>
      <c r="F74" s="13" t="s">
        <v>166</v>
      </c>
      <c r="G74" s="13" t="s">
        <v>166</v>
      </c>
      <c r="H74" s="13" t="s">
        <v>166</v>
      </c>
      <c r="I74" s="13" t="s">
        <v>166</v>
      </c>
      <c r="J74" s="13" t="s">
        <v>166</v>
      </c>
      <c r="K74" s="13" t="s">
        <v>166</v>
      </c>
      <c r="L74" s="13" t="s">
        <v>166</v>
      </c>
      <c r="M74" s="13" t="s">
        <v>166</v>
      </c>
      <c r="N74" s="13" t="s">
        <v>165</v>
      </c>
      <c r="O74" s="13" t="s">
        <v>166</v>
      </c>
      <c r="P74" s="13" t="s">
        <v>166</v>
      </c>
      <c r="Q74" s="13" t="s">
        <v>165</v>
      </c>
      <c r="R74" s="13" t="s">
        <v>166</v>
      </c>
      <c r="S74" s="13" t="s">
        <v>166</v>
      </c>
      <c r="T74" s="13" t="s">
        <v>165</v>
      </c>
      <c r="U74" s="13" t="s">
        <v>166</v>
      </c>
      <c r="V74" s="13" t="s">
        <v>165</v>
      </c>
      <c r="W74" s="13" t="s">
        <v>165</v>
      </c>
      <c r="X74" s="13" t="s">
        <v>165</v>
      </c>
      <c r="Y74" s="13" t="s">
        <v>165</v>
      </c>
      <c r="Z74" s="13" t="s">
        <v>165</v>
      </c>
      <c r="AA74" s="13" t="s">
        <v>165</v>
      </c>
      <c r="AB74" s="13" t="s">
        <v>165</v>
      </c>
      <c r="AC74" s="13" t="s">
        <v>165</v>
      </c>
      <c r="AD74" s="13" t="s">
        <v>166</v>
      </c>
      <c r="AE74" s="13" t="s">
        <v>165</v>
      </c>
      <c r="AF74" s="13" t="s">
        <v>166</v>
      </c>
      <c r="AG74" s="13" t="s">
        <v>166</v>
      </c>
      <c r="AH74" s="13" t="s">
        <v>165</v>
      </c>
      <c r="AI74" s="13" t="s">
        <v>165</v>
      </c>
      <c r="AJ74" s="13" t="s">
        <v>165</v>
      </c>
      <c r="AK74" s="13" t="s">
        <v>165</v>
      </c>
      <c r="AL74" s="13" t="s">
        <v>165</v>
      </c>
      <c r="AM74" s="13" t="s">
        <v>165</v>
      </c>
      <c r="AN74" s="13" t="s">
        <v>165</v>
      </c>
      <c r="AO74" s="13" t="s">
        <v>165</v>
      </c>
      <c r="AP74" s="13" t="s">
        <v>166</v>
      </c>
      <c r="AQ74" s="13" t="s">
        <v>165</v>
      </c>
      <c r="AR74" s="13" t="s">
        <v>165</v>
      </c>
    </row>
    <row r="75" spans="1:44" ht="39.65" customHeight="1" x14ac:dyDescent="0.3">
      <c r="A75" s="143"/>
      <c r="B75" s="49" t="s">
        <v>327</v>
      </c>
      <c r="C75" s="13" t="s">
        <v>166</v>
      </c>
      <c r="D75" s="13" t="s">
        <v>166</v>
      </c>
      <c r="E75" s="13" t="s">
        <v>166</v>
      </c>
      <c r="F75" s="13" t="s">
        <v>166</v>
      </c>
      <c r="G75" s="13" t="s">
        <v>166</v>
      </c>
      <c r="H75" s="13" t="s">
        <v>166</v>
      </c>
      <c r="I75" s="13" t="s">
        <v>166</v>
      </c>
      <c r="J75" s="13" t="s">
        <v>166</v>
      </c>
      <c r="K75" s="13" t="s">
        <v>166</v>
      </c>
      <c r="L75" s="13" t="s">
        <v>166</v>
      </c>
      <c r="M75" s="13" t="s">
        <v>166</v>
      </c>
      <c r="N75" s="13" t="s">
        <v>166</v>
      </c>
      <c r="O75" s="13" t="s">
        <v>166</v>
      </c>
      <c r="P75" s="13" t="s">
        <v>166</v>
      </c>
      <c r="Q75" s="13" t="s">
        <v>166</v>
      </c>
      <c r="R75" s="13" t="s">
        <v>166</v>
      </c>
      <c r="S75" s="13" t="s">
        <v>166</v>
      </c>
      <c r="T75" s="13" t="s">
        <v>166</v>
      </c>
      <c r="U75" s="13" t="s">
        <v>166</v>
      </c>
      <c r="V75" s="13" t="s">
        <v>166</v>
      </c>
      <c r="W75" s="13" t="s">
        <v>166</v>
      </c>
      <c r="X75" s="13" t="s">
        <v>166</v>
      </c>
      <c r="Y75" s="13" t="s">
        <v>166</v>
      </c>
      <c r="Z75" s="13" t="s">
        <v>166</v>
      </c>
      <c r="AA75" s="13" t="s">
        <v>166</v>
      </c>
      <c r="AB75" s="13" t="s">
        <v>165</v>
      </c>
      <c r="AC75" s="13" t="s">
        <v>166</v>
      </c>
      <c r="AD75" s="13" t="s">
        <v>166</v>
      </c>
      <c r="AE75" s="13" t="s">
        <v>166</v>
      </c>
      <c r="AF75" s="13" t="s">
        <v>166</v>
      </c>
      <c r="AG75" s="13" t="s">
        <v>166</v>
      </c>
      <c r="AH75" s="13" t="s">
        <v>165</v>
      </c>
      <c r="AI75" s="13" t="s">
        <v>166</v>
      </c>
      <c r="AJ75" s="13" t="s">
        <v>166</v>
      </c>
      <c r="AK75" s="13" t="s">
        <v>166</v>
      </c>
      <c r="AL75" s="13" t="s">
        <v>165</v>
      </c>
      <c r="AM75" s="13" t="s">
        <v>165</v>
      </c>
      <c r="AN75" s="13" t="s">
        <v>165</v>
      </c>
      <c r="AO75" s="13" t="s">
        <v>166</v>
      </c>
      <c r="AP75" s="13" t="s">
        <v>166</v>
      </c>
      <c r="AQ75" s="13" t="s">
        <v>166</v>
      </c>
      <c r="AR75" s="13" t="s">
        <v>166</v>
      </c>
    </row>
    <row r="76" spans="1:44" ht="39.65" customHeight="1" x14ac:dyDescent="0.3">
      <c r="A76" s="143"/>
      <c r="B76" s="20" t="s">
        <v>328</v>
      </c>
      <c r="C76" s="13" t="s">
        <v>329</v>
      </c>
      <c r="D76" s="13" t="s">
        <v>330</v>
      </c>
      <c r="E76" s="13" t="s">
        <v>331</v>
      </c>
      <c r="F76" s="13" t="s">
        <v>332</v>
      </c>
      <c r="G76" s="13" t="s">
        <v>333</v>
      </c>
      <c r="H76" s="13" t="s">
        <v>334</v>
      </c>
      <c r="I76" s="13" t="s">
        <v>335</v>
      </c>
      <c r="J76" s="13" t="s">
        <v>336</v>
      </c>
      <c r="K76" s="13" t="s">
        <v>337</v>
      </c>
      <c r="L76" s="13" t="s">
        <v>338</v>
      </c>
      <c r="M76" s="13" t="s">
        <v>339</v>
      </c>
      <c r="N76" s="13" t="s">
        <v>340</v>
      </c>
      <c r="O76" s="13" t="s">
        <v>341</v>
      </c>
      <c r="P76" s="13" t="s">
        <v>342</v>
      </c>
      <c r="Q76" s="13" t="s">
        <v>166</v>
      </c>
      <c r="R76" s="13" t="s">
        <v>343</v>
      </c>
      <c r="S76" s="13" t="s">
        <v>344</v>
      </c>
      <c r="T76" s="13" t="s">
        <v>345</v>
      </c>
      <c r="U76" s="13" t="s">
        <v>166</v>
      </c>
      <c r="V76" s="13" t="s">
        <v>166</v>
      </c>
      <c r="W76" s="13" t="s">
        <v>166</v>
      </c>
      <c r="X76" s="13" t="s">
        <v>166</v>
      </c>
      <c r="Y76" s="13" t="s">
        <v>166</v>
      </c>
      <c r="Z76" s="13" t="s">
        <v>166</v>
      </c>
      <c r="AA76" s="13" t="s">
        <v>166</v>
      </c>
      <c r="AB76" s="13" t="s">
        <v>166</v>
      </c>
      <c r="AC76" s="13" t="s">
        <v>166</v>
      </c>
      <c r="AD76" s="13" t="s">
        <v>166</v>
      </c>
      <c r="AE76" s="13" t="s">
        <v>166</v>
      </c>
      <c r="AF76" s="13" t="s">
        <v>166</v>
      </c>
      <c r="AG76" s="13" t="s">
        <v>166</v>
      </c>
      <c r="AH76" s="13" t="s">
        <v>166</v>
      </c>
      <c r="AI76" s="13" t="s">
        <v>166</v>
      </c>
      <c r="AJ76" s="13" t="s">
        <v>166</v>
      </c>
      <c r="AK76" s="13" t="s">
        <v>166</v>
      </c>
      <c r="AL76" s="13" t="s">
        <v>166</v>
      </c>
      <c r="AM76" s="13" t="s">
        <v>166</v>
      </c>
      <c r="AN76" s="13" t="s">
        <v>166</v>
      </c>
      <c r="AO76" s="13" t="s">
        <v>166</v>
      </c>
      <c r="AP76" s="13" t="s">
        <v>166</v>
      </c>
      <c r="AQ76" s="13" t="s">
        <v>346</v>
      </c>
      <c r="AR76" s="13" t="s">
        <v>347</v>
      </c>
    </row>
    <row r="77" spans="1:44" x14ac:dyDescent="0.3">
      <c r="A77" s="5"/>
      <c r="B77" s="6"/>
      <c r="AQ77" s="9"/>
    </row>
    <row r="78" spans="1:44" ht="36" customHeight="1" x14ac:dyDescent="0.3">
      <c r="A78" s="143" t="s">
        <v>348</v>
      </c>
      <c r="B78" s="20" t="s">
        <v>349</v>
      </c>
      <c r="C78" s="13" t="s">
        <v>350</v>
      </c>
      <c r="D78" s="13" t="s">
        <v>351</v>
      </c>
      <c r="E78" s="13" t="s">
        <v>352</v>
      </c>
      <c r="F78" s="13" t="s">
        <v>353</v>
      </c>
      <c r="G78" s="13" t="s">
        <v>354</v>
      </c>
      <c r="H78" s="13" t="s">
        <v>355</v>
      </c>
      <c r="I78" s="13" t="s">
        <v>356</v>
      </c>
      <c r="J78" s="13" t="s">
        <v>357</v>
      </c>
      <c r="K78" s="13" t="s">
        <v>358</v>
      </c>
      <c r="L78" s="13" t="s">
        <v>359</v>
      </c>
      <c r="M78" s="13" t="s">
        <v>360</v>
      </c>
      <c r="N78" s="13" t="s">
        <v>361</v>
      </c>
      <c r="O78" s="13" t="s">
        <v>362</v>
      </c>
      <c r="P78" s="13" t="s">
        <v>363</v>
      </c>
      <c r="Q78" s="13" t="s">
        <v>364</v>
      </c>
      <c r="R78" s="13" t="s">
        <v>365</v>
      </c>
      <c r="S78" s="13" t="s">
        <v>366</v>
      </c>
      <c r="T78" s="13" t="s">
        <v>367</v>
      </c>
      <c r="U78" s="13" t="s">
        <v>368</v>
      </c>
      <c r="V78" s="13" t="s">
        <v>369</v>
      </c>
      <c r="W78" s="13" t="s">
        <v>370</v>
      </c>
      <c r="X78" s="13" t="s">
        <v>371</v>
      </c>
      <c r="Y78" s="13" t="s">
        <v>372</v>
      </c>
      <c r="Z78" s="13" t="s">
        <v>373</v>
      </c>
      <c r="AA78" s="13" t="s">
        <v>362</v>
      </c>
      <c r="AB78" s="13" t="s">
        <v>374</v>
      </c>
      <c r="AC78" s="13" t="s">
        <v>375</v>
      </c>
      <c r="AD78" s="13" t="s">
        <v>376</v>
      </c>
      <c r="AE78" s="13" t="s">
        <v>377</v>
      </c>
      <c r="AF78" s="13" t="s">
        <v>378</v>
      </c>
      <c r="AG78" s="13" t="s">
        <v>379</v>
      </c>
      <c r="AH78" s="13" t="s">
        <v>380</v>
      </c>
      <c r="AI78" s="13" t="s">
        <v>381</v>
      </c>
      <c r="AJ78" s="13" t="s">
        <v>382</v>
      </c>
      <c r="AK78" s="13" t="s">
        <v>383</v>
      </c>
      <c r="AL78" s="13" t="s">
        <v>384</v>
      </c>
      <c r="AM78" s="13" t="s">
        <v>385</v>
      </c>
      <c r="AN78" s="13" t="s">
        <v>386</v>
      </c>
      <c r="AO78" s="13" t="s">
        <v>387</v>
      </c>
      <c r="AP78" s="13" t="s">
        <v>388</v>
      </c>
      <c r="AQ78" s="13" t="s">
        <v>389</v>
      </c>
      <c r="AR78" s="13" t="s">
        <v>390</v>
      </c>
    </row>
    <row r="79" spans="1:44" ht="36" customHeight="1" x14ac:dyDescent="0.3">
      <c r="A79" s="144"/>
      <c r="B79" s="20" t="s">
        <v>391</v>
      </c>
      <c r="C79" s="13" t="s">
        <v>392</v>
      </c>
      <c r="D79" s="13" t="s">
        <v>392</v>
      </c>
      <c r="E79" s="13" t="s">
        <v>393</v>
      </c>
      <c r="F79" s="13" t="s">
        <v>394</v>
      </c>
      <c r="G79" s="13" t="s">
        <v>395</v>
      </c>
      <c r="H79" s="13" t="s">
        <v>396</v>
      </c>
      <c r="I79" s="13" t="s">
        <v>397</v>
      </c>
      <c r="J79" s="13" t="s">
        <v>398</v>
      </c>
      <c r="K79" s="13" t="s">
        <v>399</v>
      </c>
      <c r="L79" s="13" t="s">
        <v>400</v>
      </c>
      <c r="M79" s="13" t="s">
        <v>392</v>
      </c>
      <c r="N79" s="13" t="s">
        <v>166</v>
      </c>
      <c r="O79" s="13" t="s">
        <v>392</v>
      </c>
      <c r="P79" s="13" t="s">
        <v>392</v>
      </c>
      <c r="Q79" s="13" t="s">
        <v>401</v>
      </c>
      <c r="R79" s="13" t="s">
        <v>392</v>
      </c>
      <c r="S79" s="13" t="s">
        <v>402</v>
      </c>
      <c r="T79" s="13" t="s">
        <v>392</v>
      </c>
      <c r="U79" s="13" t="s">
        <v>403</v>
      </c>
      <c r="V79" s="13" t="s">
        <v>392</v>
      </c>
      <c r="W79" s="13" t="s">
        <v>404</v>
      </c>
      <c r="X79" s="13" t="s">
        <v>392</v>
      </c>
      <c r="Y79" s="13" t="s">
        <v>405</v>
      </c>
      <c r="Z79" s="13" t="s">
        <v>406</v>
      </c>
      <c r="AA79" s="13" t="s">
        <v>392</v>
      </c>
      <c r="AB79" s="13" t="s">
        <v>392</v>
      </c>
      <c r="AC79" s="13" t="s">
        <v>392</v>
      </c>
      <c r="AD79" s="13" t="s">
        <v>407</v>
      </c>
      <c r="AE79" s="13" t="s">
        <v>408</v>
      </c>
      <c r="AF79" s="13" t="s">
        <v>392</v>
      </c>
      <c r="AG79" s="13" t="s">
        <v>392</v>
      </c>
      <c r="AH79" s="13" t="s">
        <v>409</v>
      </c>
      <c r="AI79" s="13" t="s">
        <v>410</v>
      </c>
      <c r="AJ79" s="13" t="s">
        <v>392</v>
      </c>
      <c r="AK79" s="13" t="s">
        <v>411</v>
      </c>
      <c r="AL79" s="13" t="s">
        <v>412</v>
      </c>
      <c r="AM79" s="13" t="s">
        <v>392</v>
      </c>
      <c r="AN79" s="13" t="s">
        <v>413</v>
      </c>
      <c r="AO79" s="13" t="s">
        <v>414</v>
      </c>
      <c r="AP79" s="13" t="s">
        <v>410</v>
      </c>
      <c r="AQ79" s="13" t="s">
        <v>393</v>
      </c>
      <c r="AR79" s="13" t="s">
        <v>415</v>
      </c>
    </row>
    <row r="80" spans="1:44" ht="36" customHeight="1" x14ac:dyDescent="0.3">
      <c r="A80" s="144"/>
      <c r="B80" s="20" t="s">
        <v>416</v>
      </c>
      <c r="C80" s="13">
        <v>30</v>
      </c>
      <c r="D80" s="13">
        <v>2</v>
      </c>
      <c r="E80" s="13">
        <v>10</v>
      </c>
      <c r="F80" s="9">
        <v>10</v>
      </c>
      <c r="G80" s="13">
        <v>1</v>
      </c>
      <c r="H80" s="13">
        <v>0</v>
      </c>
      <c r="I80" s="13">
        <v>1</v>
      </c>
      <c r="J80" s="13">
        <v>0</v>
      </c>
      <c r="K80" s="13">
        <v>30</v>
      </c>
      <c r="L80" s="13">
        <v>0</v>
      </c>
      <c r="M80" s="13">
        <v>0</v>
      </c>
      <c r="N80" s="13">
        <v>7</v>
      </c>
      <c r="O80" s="13">
        <v>0</v>
      </c>
      <c r="P80" s="13">
        <v>0</v>
      </c>
      <c r="Q80" s="13">
        <v>0</v>
      </c>
      <c r="R80" s="13">
        <v>7</v>
      </c>
      <c r="S80" s="13">
        <v>3</v>
      </c>
      <c r="T80" s="13">
        <v>0</v>
      </c>
      <c r="U80" s="13">
        <v>30</v>
      </c>
      <c r="V80" s="13">
        <v>30</v>
      </c>
      <c r="W80" s="13">
        <v>30</v>
      </c>
      <c r="X80" s="13">
        <v>30</v>
      </c>
      <c r="Y80" s="13">
        <v>30</v>
      </c>
      <c r="Z80" s="13">
        <v>30</v>
      </c>
      <c r="AA80" s="13">
        <v>14</v>
      </c>
      <c r="AB80" s="13">
        <v>30</v>
      </c>
      <c r="AC80" s="13">
        <v>30</v>
      </c>
      <c r="AD80" s="13">
        <v>30</v>
      </c>
      <c r="AE80" s="13">
        <v>7</v>
      </c>
      <c r="AF80" s="13">
        <v>7</v>
      </c>
      <c r="AG80" s="13">
        <v>30</v>
      </c>
      <c r="AH80" s="13">
        <v>30</v>
      </c>
      <c r="AI80" s="13">
        <v>30</v>
      </c>
      <c r="AJ80" s="13">
        <v>0</v>
      </c>
      <c r="AK80" s="13">
        <v>30</v>
      </c>
      <c r="AL80" s="13">
        <v>30</v>
      </c>
      <c r="AM80" s="13">
        <v>30</v>
      </c>
      <c r="AN80" s="13">
        <v>30</v>
      </c>
      <c r="AO80" s="13">
        <v>30</v>
      </c>
      <c r="AP80" s="13">
        <v>30</v>
      </c>
      <c r="AQ80" s="13">
        <v>4</v>
      </c>
      <c r="AR80" s="13">
        <v>3</v>
      </c>
    </row>
    <row r="81" spans="1:44" ht="36" customHeight="1" x14ac:dyDescent="0.3">
      <c r="A81" s="144"/>
      <c r="B81" s="20" t="s">
        <v>417</v>
      </c>
      <c r="C81" s="13" t="s">
        <v>284</v>
      </c>
      <c r="D81" s="13" t="s">
        <v>165</v>
      </c>
      <c r="E81" s="13" t="s">
        <v>165</v>
      </c>
      <c r="F81" s="13" t="s">
        <v>166</v>
      </c>
      <c r="G81" s="13" t="s">
        <v>166</v>
      </c>
      <c r="H81" s="13" t="s">
        <v>165</v>
      </c>
      <c r="I81" s="13" t="s">
        <v>165</v>
      </c>
      <c r="J81" s="13" t="s">
        <v>166</v>
      </c>
      <c r="K81" s="13" t="s">
        <v>165</v>
      </c>
      <c r="L81" s="13" t="s">
        <v>166</v>
      </c>
      <c r="M81" s="13" t="s">
        <v>165</v>
      </c>
      <c r="N81" s="13" t="s">
        <v>166</v>
      </c>
      <c r="O81" s="13" t="s">
        <v>418</v>
      </c>
      <c r="P81" s="13" t="s">
        <v>418</v>
      </c>
      <c r="Q81" s="13" t="s">
        <v>418</v>
      </c>
      <c r="R81" s="13" t="s">
        <v>165</v>
      </c>
      <c r="S81" s="13" t="s">
        <v>320</v>
      </c>
      <c r="T81" s="13" t="s">
        <v>166</v>
      </c>
      <c r="U81" s="13" t="s">
        <v>165</v>
      </c>
      <c r="V81" s="13" t="s">
        <v>165</v>
      </c>
      <c r="W81" s="13" t="s">
        <v>165</v>
      </c>
      <c r="X81" s="13" t="s">
        <v>165</v>
      </c>
      <c r="Y81" s="13" t="s">
        <v>320</v>
      </c>
      <c r="Z81" s="13" t="s">
        <v>166</v>
      </c>
      <c r="AA81" s="13" t="s">
        <v>166</v>
      </c>
      <c r="AB81" s="13" t="s">
        <v>166</v>
      </c>
      <c r="AC81" s="13" t="s">
        <v>166</v>
      </c>
      <c r="AD81" s="13" t="s">
        <v>320</v>
      </c>
      <c r="AE81" s="13" t="s">
        <v>166</v>
      </c>
      <c r="AF81" s="13" t="s">
        <v>166</v>
      </c>
      <c r="AG81" s="13" t="s">
        <v>165</v>
      </c>
      <c r="AH81" s="13" t="s">
        <v>320</v>
      </c>
      <c r="AI81" s="13" t="s">
        <v>320</v>
      </c>
      <c r="AJ81" s="13" t="s">
        <v>419</v>
      </c>
      <c r="AK81" s="13" t="s">
        <v>419</v>
      </c>
      <c r="AL81" s="13" t="s">
        <v>320</v>
      </c>
      <c r="AM81" s="13" t="s">
        <v>284</v>
      </c>
      <c r="AN81" s="13" t="s">
        <v>320</v>
      </c>
      <c r="AO81" s="13" t="s">
        <v>166</v>
      </c>
      <c r="AP81" s="13" t="s">
        <v>166</v>
      </c>
      <c r="AQ81" s="13" t="s">
        <v>166</v>
      </c>
      <c r="AR81" s="13" t="s">
        <v>320</v>
      </c>
    </row>
    <row r="82" spans="1:44" ht="36" customHeight="1" x14ac:dyDescent="0.3">
      <c r="A82" s="144"/>
      <c r="B82" s="20" t="s">
        <v>420</v>
      </c>
      <c r="C82" s="13" t="s">
        <v>421</v>
      </c>
      <c r="D82" s="13" t="s">
        <v>422</v>
      </c>
      <c r="E82" s="13" t="s">
        <v>423</v>
      </c>
      <c r="F82" s="13" t="s">
        <v>424</v>
      </c>
      <c r="G82" s="13" t="s">
        <v>425</v>
      </c>
      <c r="H82" s="13" t="s">
        <v>426</v>
      </c>
      <c r="I82" s="13" t="s">
        <v>427</v>
      </c>
      <c r="J82" s="13" t="s">
        <v>428</v>
      </c>
      <c r="K82" s="13" t="s">
        <v>429</v>
      </c>
      <c r="L82" s="13" t="s">
        <v>430</v>
      </c>
      <c r="M82" s="13" t="s">
        <v>431</v>
      </c>
      <c r="N82" s="13" t="s">
        <v>432</v>
      </c>
      <c r="O82" s="13" t="s">
        <v>433</v>
      </c>
      <c r="P82" s="13" t="s">
        <v>434</v>
      </c>
      <c r="Q82" s="13" t="s">
        <v>435</v>
      </c>
      <c r="R82" s="13" t="s">
        <v>436</v>
      </c>
      <c r="S82" s="13" t="s">
        <v>437</v>
      </c>
      <c r="T82" s="13" t="s">
        <v>438</v>
      </c>
      <c r="U82" s="13" t="s">
        <v>439</v>
      </c>
      <c r="V82" s="13" t="s">
        <v>440</v>
      </c>
      <c r="W82" s="13" t="s">
        <v>441</v>
      </c>
      <c r="X82" s="13" t="s">
        <v>442</v>
      </c>
      <c r="Y82" s="13" t="s">
        <v>443</v>
      </c>
      <c r="Z82" s="13" t="s">
        <v>444</v>
      </c>
      <c r="AA82" s="13" t="s">
        <v>445</v>
      </c>
      <c r="AB82" s="13" t="s">
        <v>446</v>
      </c>
      <c r="AC82" s="13" t="s">
        <v>447</v>
      </c>
      <c r="AD82" s="13" t="s">
        <v>448</v>
      </c>
      <c r="AE82" s="13" t="s">
        <v>449</v>
      </c>
      <c r="AF82" s="13" t="s">
        <v>450</v>
      </c>
      <c r="AG82" s="13" t="s">
        <v>451</v>
      </c>
      <c r="AH82" s="13" t="s">
        <v>452</v>
      </c>
      <c r="AI82" s="13" t="s">
        <v>453</v>
      </c>
      <c r="AJ82" s="13" t="s">
        <v>454</v>
      </c>
      <c r="AK82" s="13" t="s">
        <v>455</v>
      </c>
      <c r="AL82" s="13" t="s">
        <v>456</v>
      </c>
      <c r="AM82" s="13" t="s">
        <v>457</v>
      </c>
      <c r="AN82" s="13" t="s">
        <v>458</v>
      </c>
      <c r="AO82" s="13" t="s">
        <v>459</v>
      </c>
      <c r="AP82" s="13" t="s">
        <v>460</v>
      </c>
      <c r="AQ82" s="13" t="s">
        <v>461</v>
      </c>
      <c r="AR82" s="13" t="s">
        <v>462</v>
      </c>
    </row>
    <row r="83" spans="1:44" ht="36" customHeight="1" x14ac:dyDescent="0.3">
      <c r="A83" s="144"/>
      <c r="B83" s="20" t="s">
        <v>463</v>
      </c>
      <c r="C83" s="13" t="s">
        <v>464</v>
      </c>
      <c r="D83" s="13" t="s">
        <v>465</v>
      </c>
      <c r="E83" s="13" t="s">
        <v>466</v>
      </c>
      <c r="F83" s="13" t="s">
        <v>467</v>
      </c>
      <c r="G83" s="13" t="s">
        <v>468</v>
      </c>
      <c r="H83" s="13" t="s">
        <v>469</v>
      </c>
      <c r="I83" s="13" t="s">
        <v>470</v>
      </c>
      <c r="J83" s="13" t="s">
        <v>471</v>
      </c>
      <c r="K83" s="13" t="s">
        <v>472</v>
      </c>
      <c r="L83" s="13" t="s">
        <v>473</v>
      </c>
      <c r="M83" s="13" t="s">
        <v>474</v>
      </c>
      <c r="N83" s="13" t="s">
        <v>475</v>
      </c>
      <c r="O83" s="13" t="s">
        <v>476</v>
      </c>
      <c r="P83" s="13" t="s">
        <v>477</v>
      </c>
      <c r="Q83" s="13" t="s">
        <v>478</v>
      </c>
      <c r="R83" s="13" t="s">
        <v>479</v>
      </c>
      <c r="S83" s="13" t="s">
        <v>480</v>
      </c>
      <c r="T83" s="13" t="s">
        <v>481</v>
      </c>
      <c r="U83" s="13" t="s">
        <v>482</v>
      </c>
      <c r="V83" s="13" t="s">
        <v>483</v>
      </c>
      <c r="W83" s="13" t="s">
        <v>484</v>
      </c>
      <c r="X83" s="13" t="s">
        <v>485</v>
      </c>
      <c r="Y83" s="13" t="s">
        <v>486</v>
      </c>
      <c r="Z83" s="13" t="s">
        <v>487</v>
      </c>
      <c r="AA83" s="13" t="s">
        <v>488</v>
      </c>
      <c r="AB83" s="13" t="s">
        <v>489</v>
      </c>
      <c r="AC83" s="13" t="s">
        <v>490</v>
      </c>
      <c r="AD83" s="13" t="s">
        <v>491</v>
      </c>
      <c r="AE83" s="13" t="s">
        <v>490</v>
      </c>
      <c r="AF83" s="13" t="s">
        <v>492</v>
      </c>
      <c r="AG83" s="13" t="s">
        <v>493</v>
      </c>
      <c r="AH83" s="13" t="s">
        <v>494</v>
      </c>
      <c r="AI83" s="13" t="s">
        <v>495</v>
      </c>
      <c r="AJ83" s="13" t="s">
        <v>496</v>
      </c>
      <c r="AK83" s="13" t="s">
        <v>497</v>
      </c>
      <c r="AL83" s="13" t="s">
        <v>498</v>
      </c>
      <c r="AM83" s="13" t="s">
        <v>499</v>
      </c>
      <c r="AN83" s="13" t="s">
        <v>500</v>
      </c>
      <c r="AO83" s="13" t="s">
        <v>501</v>
      </c>
      <c r="AP83" s="13" t="s">
        <v>502</v>
      </c>
      <c r="AQ83" s="13" t="s">
        <v>503</v>
      </c>
      <c r="AR83" s="13" t="s">
        <v>504</v>
      </c>
    </row>
  </sheetData>
  <mergeCells count="7">
    <mergeCell ref="A2:E7"/>
    <mergeCell ref="A57:A76"/>
    <mergeCell ref="A78:A83"/>
    <mergeCell ref="A10:A14"/>
    <mergeCell ref="A16:A21"/>
    <mergeCell ref="A23:A51"/>
    <mergeCell ref="A53:A55"/>
  </mergeCells>
  <phoneticPr fontId="3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L220"/>
  <sheetViews>
    <sheetView showGridLines="0" tabSelected="1" topLeftCell="C131" zoomScale="48" zoomScaleNormal="100" workbookViewId="0">
      <selection activeCell="F149" sqref="F149"/>
    </sheetView>
  </sheetViews>
  <sheetFormatPr defaultColWidth="9.1796875" defaultRowHeight="14" x14ac:dyDescent="0.35"/>
  <cols>
    <col min="1" max="1" width="4.81640625" style="2" customWidth="1"/>
    <col min="2" max="2" width="33.54296875" style="2" customWidth="1"/>
    <col min="3" max="3" width="25.1796875" style="81" customWidth="1"/>
    <col min="4" max="4" width="128.453125" style="2" customWidth="1"/>
    <col min="5" max="5" width="45.1796875" style="2" customWidth="1"/>
    <col min="6" max="6" width="35.453125" style="2" customWidth="1"/>
    <col min="7" max="7" width="40.54296875" style="2" customWidth="1"/>
    <col min="8" max="8" width="33.54296875" style="2" customWidth="1"/>
    <col min="9" max="9" width="41.1796875" style="2" customWidth="1"/>
    <col min="10" max="12" width="31.54296875" style="2" customWidth="1"/>
    <col min="13" max="13" width="30.1796875" style="2" customWidth="1"/>
    <col min="14" max="16384" width="9.1796875" style="2"/>
  </cols>
  <sheetData>
    <row r="1" spans="1:11" ht="15" x14ac:dyDescent="0.35">
      <c r="B1" s="21" t="s">
        <v>505</v>
      </c>
      <c r="C1" s="69"/>
      <c r="D1" s="21"/>
      <c r="E1" s="21"/>
      <c r="F1" s="21"/>
      <c r="G1" s="21"/>
    </row>
    <row r="2" spans="1:11" ht="15" x14ac:dyDescent="0.35">
      <c r="B2" s="22" t="s">
        <v>506</v>
      </c>
      <c r="C2" s="70"/>
      <c r="D2" s="21"/>
      <c r="E2" s="21"/>
      <c r="F2" s="21"/>
      <c r="G2" s="21"/>
    </row>
    <row r="3" spans="1:11" ht="15" x14ac:dyDescent="0.35">
      <c r="B3" s="22" t="s">
        <v>507</v>
      </c>
      <c r="C3" s="70"/>
      <c r="D3" s="21"/>
      <c r="E3" s="21"/>
      <c r="F3" s="21"/>
      <c r="G3" s="21"/>
    </row>
    <row r="4" spans="1:11" ht="15" x14ac:dyDescent="0.35">
      <c r="B4" s="91" t="s">
        <v>508</v>
      </c>
      <c r="C4" s="70"/>
      <c r="D4" s="21"/>
      <c r="E4" s="21"/>
      <c r="F4" s="21"/>
      <c r="G4" s="21"/>
    </row>
    <row r="5" spans="1:11" ht="15" x14ac:dyDescent="0.35">
      <c r="B5" s="91" t="s">
        <v>509</v>
      </c>
      <c r="C5" s="70"/>
      <c r="D5" s="21"/>
      <c r="E5" s="21"/>
      <c r="F5" s="21"/>
      <c r="G5" s="21"/>
    </row>
    <row r="6" spans="1:11" ht="15" x14ac:dyDescent="0.35">
      <c r="B6" s="91" t="s">
        <v>510</v>
      </c>
      <c r="C6" s="70"/>
      <c r="D6" s="21"/>
      <c r="E6" s="21"/>
      <c r="F6" s="21"/>
      <c r="G6" s="21"/>
    </row>
    <row r="7" spans="1:11" ht="15" x14ac:dyDescent="0.35">
      <c r="B7" s="22" t="s">
        <v>511</v>
      </c>
      <c r="C7" s="70"/>
      <c r="D7" s="21"/>
      <c r="E7" s="21"/>
      <c r="F7" s="21"/>
      <c r="G7" s="21"/>
    </row>
    <row r="8" spans="1:11" ht="15" x14ac:dyDescent="0.35">
      <c r="B8" s="22" t="s">
        <v>512</v>
      </c>
      <c r="C8" s="70"/>
      <c r="D8" s="21"/>
      <c r="E8" s="21"/>
      <c r="F8" s="21"/>
      <c r="G8" s="21"/>
    </row>
    <row r="9" spans="1:11" x14ac:dyDescent="0.35">
      <c r="C9" s="71"/>
    </row>
    <row r="10" spans="1:11" ht="15" x14ac:dyDescent="0.35">
      <c r="B10" s="92" t="s">
        <v>513</v>
      </c>
      <c r="C10" s="72"/>
      <c r="D10" s="121"/>
    </row>
    <row r="11" spans="1:11" customFormat="1" ht="14.5" x14ac:dyDescent="0.35"/>
    <row r="12" spans="1:11" ht="15" x14ac:dyDescent="0.35">
      <c r="B12" s="93" t="s">
        <v>514</v>
      </c>
      <c r="C12" s="73"/>
      <c r="D12" s="122"/>
    </row>
    <row r="13" spans="1:11" ht="14.5" thickBot="1" x14ac:dyDescent="0.4">
      <c r="A13" s="25"/>
      <c r="B13" s="25"/>
      <c r="C13" s="74"/>
      <c r="D13" s="36"/>
      <c r="E13" s="36"/>
      <c r="F13" s="36"/>
      <c r="G13" s="36"/>
      <c r="H13" s="36"/>
      <c r="I13" s="36"/>
      <c r="J13" s="36"/>
      <c r="K13" s="36"/>
    </row>
    <row r="14" spans="1:11" x14ac:dyDescent="0.35">
      <c r="A14" s="24"/>
      <c r="B14" s="24"/>
      <c r="C14" s="75"/>
    </row>
    <row r="15" spans="1:11" ht="25" x14ac:dyDescent="0.35">
      <c r="B15" s="52" t="s">
        <v>508</v>
      </c>
      <c r="C15" s="76"/>
      <c r="D15" s="53"/>
      <c r="E15" s="53"/>
      <c r="F15" s="53"/>
      <c r="G15" s="53"/>
      <c r="H15" s="53"/>
      <c r="I15" s="53"/>
    </row>
    <row r="16" spans="1:11" s="16" customFormat="1" ht="32.25" customHeight="1" x14ac:dyDescent="0.35">
      <c r="B16" s="43" t="s">
        <v>515</v>
      </c>
      <c r="C16" s="77"/>
      <c r="D16" s="43"/>
      <c r="E16" s="43"/>
      <c r="F16" s="43"/>
      <c r="G16" s="43"/>
      <c r="H16" s="43"/>
      <c r="I16" s="43"/>
    </row>
    <row r="17" spans="2:30" s="16" customFormat="1" ht="15.65" customHeight="1" x14ac:dyDescent="0.35">
      <c r="B17" s="54"/>
      <c r="C17" s="78"/>
      <c r="D17" s="55"/>
      <c r="E17" s="55"/>
      <c r="F17" s="55"/>
      <c r="G17" s="55"/>
    </row>
    <row r="18" spans="2:30" ht="22.4" customHeight="1" x14ac:dyDescent="0.35">
      <c r="B18" s="90" t="s">
        <v>516</v>
      </c>
      <c r="C18" s="90" t="s">
        <v>517</v>
      </c>
      <c r="D18" s="90" t="s">
        <v>518</v>
      </c>
      <c r="E18" s="90" t="s">
        <v>519</v>
      </c>
      <c r="F18" s="200" t="s">
        <v>520</v>
      </c>
      <c r="G18" s="200"/>
      <c r="H18" s="16"/>
      <c r="I18" s="16"/>
      <c r="J18" s="16"/>
      <c r="K18" s="16"/>
      <c r="L18" s="16"/>
      <c r="M18" s="16"/>
      <c r="N18" s="16"/>
      <c r="O18" s="16"/>
      <c r="P18" s="16"/>
      <c r="Q18" s="16"/>
      <c r="R18" s="16"/>
      <c r="S18" s="16"/>
      <c r="T18" s="16"/>
      <c r="U18" s="16"/>
      <c r="V18" s="16"/>
      <c r="W18" s="16"/>
      <c r="X18" s="16"/>
      <c r="Y18" s="16"/>
      <c r="Z18" s="16"/>
      <c r="AA18" s="16"/>
      <c r="AB18" s="16"/>
      <c r="AC18" s="16"/>
      <c r="AD18" s="16"/>
    </row>
    <row r="19" spans="2:30" customFormat="1" ht="22.4" customHeight="1" x14ac:dyDescent="0.35"/>
    <row r="20" spans="2:30" ht="24.65" customHeight="1" x14ac:dyDescent="0.35">
      <c r="B20" s="197" t="s">
        <v>521</v>
      </c>
      <c r="C20" s="79"/>
      <c r="D20" s="34"/>
      <c r="E20" s="105" t="s">
        <v>522</v>
      </c>
      <c r="H20" s="16"/>
      <c r="I20" s="16"/>
      <c r="J20" s="16"/>
      <c r="K20" s="16"/>
      <c r="L20" s="16"/>
      <c r="M20" s="16"/>
      <c r="N20" s="16"/>
      <c r="O20" s="16"/>
      <c r="P20" s="16"/>
      <c r="Q20" s="16"/>
      <c r="R20" s="16"/>
      <c r="S20" s="16"/>
      <c r="T20" s="16"/>
      <c r="U20" s="16"/>
      <c r="V20" s="16"/>
      <c r="W20" s="16"/>
      <c r="X20" s="16"/>
      <c r="Y20" s="16"/>
      <c r="Z20" s="16"/>
      <c r="AA20" s="16"/>
      <c r="AB20" s="16"/>
      <c r="AC20" s="16"/>
      <c r="AD20" s="16"/>
    </row>
    <row r="21" spans="2:30" ht="24.65" customHeight="1" x14ac:dyDescent="0.35">
      <c r="B21" s="197"/>
      <c r="C21" s="79"/>
      <c r="D21" s="34" t="s">
        <v>523</v>
      </c>
      <c r="E21" s="103">
        <v>42</v>
      </c>
      <c r="H21" s="16"/>
      <c r="I21" s="16"/>
      <c r="J21" s="16"/>
      <c r="K21" s="16"/>
      <c r="L21" s="16"/>
      <c r="M21" s="16"/>
      <c r="N21" s="16"/>
      <c r="O21" s="16"/>
      <c r="P21" s="16"/>
      <c r="Q21" s="16"/>
      <c r="R21" s="16"/>
      <c r="S21" s="16"/>
      <c r="T21" s="16"/>
      <c r="U21" s="16"/>
      <c r="V21" s="16"/>
      <c r="W21" s="16"/>
      <c r="X21" s="16"/>
      <c r="Y21" s="16"/>
      <c r="Z21" s="16"/>
      <c r="AA21" s="16"/>
      <c r="AB21" s="16"/>
      <c r="AC21" s="16"/>
      <c r="AD21" s="16"/>
    </row>
    <row r="22" spans="2:30" ht="14.15" customHeight="1" x14ac:dyDescent="0.35">
      <c r="B22" s="198"/>
      <c r="C22" s="79"/>
      <c r="D22" s="15"/>
      <c r="E22" s="15"/>
      <c r="F22" s="15"/>
      <c r="G22" s="15"/>
      <c r="H22" s="16"/>
      <c r="I22" s="16"/>
      <c r="J22" s="16"/>
      <c r="K22" s="16"/>
      <c r="L22" s="16"/>
      <c r="M22" s="16"/>
      <c r="N22" s="16"/>
      <c r="O22" s="16"/>
      <c r="P22" s="16"/>
      <c r="Q22" s="16"/>
      <c r="R22" s="16"/>
      <c r="S22" s="16"/>
      <c r="T22" s="16"/>
      <c r="U22" s="16"/>
      <c r="V22" s="16"/>
      <c r="W22" s="16"/>
      <c r="X22" s="16"/>
      <c r="Y22" s="16"/>
      <c r="Z22" s="16"/>
      <c r="AA22" s="16"/>
      <c r="AB22" s="16"/>
      <c r="AC22" s="16"/>
      <c r="AD22" s="16"/>
    </row>
    <row r="23" spans="2:30" ht="24.65" customHeight="1" x14ac:dyDescent="0.35">
      <c r="B23" s="198"/>
      <c r="C23" s="80" t="s">
        <v>524</v>
      </c>
      <c r="D23" s="51" t="s">
        <v>525</v>
      </c>
      <c r="E23" s="105" t="s">
        <v>522</v>
      </c>
      <c r="F23" s="123"/>
      <c r="G23" s="123"/>
      <c r="H23" s="16"/>
      <c r="I23" s="16"/>
      <c r="J23" s="16"/>
      <c r="K23" s="16"/>
      <c r="L23" s="16"/>
      <c r="M23" s="16"/>
      <c r="N23" s="16"/>
      <c r="O23" s="16"/>
      <c r="P23" s="16"/>
      <c r="Q23" s="16"/>
      <c r="R23" s="16"/>
      <c r="S23" s="16"/>
      <c r="T23" s="16"/>
      <c r="U23" s="16"/>
      <c r="V23" s="16"/>
      <c r="W23" s="16"/>
      <c r="X23" s="16"/>
      <c r="Y23" s="16"/>
      <c r="Z23" s="16"/>
      <c r="AA23" s="16"/>
      <c r="AB23" s="16"/>
      <c r="AC23" s="16"/>
      <c r="AD23" s="16"/>
    </row>
    <row r="24" spans="2:30" ht="24.65" customHeight="1" x14ac:dyDescent="0.35">
      <c r="B24" s="198"/>
      <c r="C24" s="79"/>
      <c r="D24" s="50" t="s">
        <v>526</v>
      </c>
      <c r="E24" s="97">
        <v>18</v>
      </c>
      <c r="F24" s="159" t="s">
        <v>527</v>
      </c>
      <c r="G24" s="160"/>
      <c r="H24" s="16"/>
      <c r="I24" s="16"/>
      <c r="J24" s="16"/>
      <c r="K24" s="16"/>
      <c r="L24" s="16"/>
      <c r="M24" s="16"/>
      <c r="N24" s="16"/>
      <c r="O24" s="16"/>
      <c r="P24" s="16"/>
      <c r="Q24" s="16"/>
      <c r="R24" s="16"/>
      <c r="S24" s="16"/>
      <c r="T24" s="16"/>
      <c r="U24" s="16"/>
      <c r="V24" s="16"/>
      <c r="W24" s="16"/>
      <c r="X24" s="16"/>
      <c r="Y24" s="16"/>
      <c r="Z24" s="16"/>
      <c r="AA24" s="16"/>
      <c r="AB24" s="16"/>
      <c r="AC24" s="16"/>
      <c r="AD24" s="16"/>
    </row>
    <row r="25" spans="2:30" ht="24.65" customHeight="1" x14ac:dyDescent="0.35">
      <c r="B25" s="198"/>
      <c r="C25" s="79"/>
      <c r="D25" s="50" t="s">
        <v>528</v>
      </c>
      <c r="E25" s="97">
        <v>24</v>
      </c>
      <c r="F25" s="161"/>
      <c r="G25" s="162"/>
      <c r="H25" s="16"/>
      <c r="I25" s="16"/>
      <c r="J25" s="16"/>
      <c r="K25" s="16"/>
      <c r="L25" s="16"/>
      <c r="M25" s="16"/>
      <c r="N25" s="16"/>
      <c r="O25" s="16"/>
      <c r="P25" s="16"/>
      <c r="Q25" s="16"/>
      <c r="R25" s="16"/>
      <c r="S25" s="16"/>
      <c r="T25" s="16"/>
      <c r="U25" s="16"/>
      <c r="V25" s="16"/>
      <c r="W25" s="16"/>
      <c r="X25" s="16"/>
      <c r="Y25" s="16"/>
      <c r="Z25" s="16"/>
      <c r="AA25" s="16"/>
      <c r="AB25" s="16"/>
      <c r="AC25" s="16"/>
      <c r="AD25" s="16"/>
    </row>
    <row r="26" spans="2:30" ht="24.65" customHeight="1" x14ac:dyDescent="0.35">
      <c r="B26" s="198"/>
      <c r="C26" s="79"/>
      <c r="D26" s="50" t="s">
        <v>529</v>
      </c>
      <c r="E26" s="103">
        <v>0</v>
      </c>
      <c r="F26" s="163"/>
      <c r="G26" s="164"/>
      <c r="H26" s="16"/>
      <c r="I26" s="16"/>
      <c r="J26" s="16"/>
      <c r="K26" s="16"/>
      <c r="L26" s="16"/>
      <c r="M26" s="16"/>
      <c r="N26" s="16"/>
      <c r="O26" s="16"/>
      <c r="P26" s="16"/>
      <c r="Q26" s="16"/>
      <c r="R26" s="16"/>
      <c r="S26" s="16"/>
      <c r="T26" s="16"/>
      <c r="U26" s="16"/>
      <c r="V26" s="16"/>
      <c r="W26" s="16"/>
      <c r="X26" s="16"/>
      <c r="Y26" s="16"/>
      <c r="Z26" s="16"/>
      <c r="AA26" s="16"/>
      <c r="AB26" s="16"/>
      <c r="AC26" s="16"/>
      <c r="AD26" s="16"/>
    </row>
    <row r="27" spans="2:30" ht="24.65" customHeight="1" x14ac:dyDescent="0.35">
      <c r="B27" s="198"/>
      <c r="C27" s="79"/>
      <c r="D27" s="50"/>
      <c r="E27" s="95" t="str">
        <f>IF(SUM(E24:E26)=$E$21,"Check","Error")</f>
        <v>Check</v>
      </c>
      <c r="F27" s="15"/>
      <c r="G27" s="16"/>
      <c r="H27" s="16"/>
      <c r="I27" s="16"/>
      <c r="J27" s="16"/>
      <c r="K27" s="16"/>
      <c r="L27" s="16"/>
      <c r="M27" s="16"/>
      <c r="N27" s="16"/>
      <c r="O27" s="16"/>
      <c r="P27" s="16"/>
      <c r="Q27" s="16"/>
      <c r="R27" s="16"/>
      <c r="S27" s="16"/>
      <c r="T27" s="16"/>
      <c r="U27" s="16"/>
      <c r="V27" s="16"/>
      <c r="W27" s="16"/>
      <c r="X27" s="16"/>
      <c r="Y27" s="16"/>
      <c r="Z27" s="16"/>
      <c r="AA27" s="16"/>
      <c r="AB27" s="16"/>
      <c r="AC27" s="16"/>
      <c r="AD27" s="16"/>
    </row>
    <row r="28" spans="2:30" ht="14.15" customHeight="1" x14ac:dyDescent="0.35">
      <c r="B28" s="198"/>
      <c r="C28" s="79"/>
      <c r="D28" s="15"/>
      <c r="E28" s="15"/>
      <c r="F28" s="15"/>
      <c r="G28" s="15"/>
      <c r="H28" s="16"/>
      <c r="I28" s="16"/>
      <c r="J28" s="16"/>
      <c r="K28" s="16"/>
      <c r="L28" s="16"/>
      <c r="M28" s="16"/>
      <c r="N28" s="16"/>
      <c r="O28" s="16"/>
      <c r="P28" s="16"/>
      <c r="Q28" s="16"/>
      <c r="R28" s="16"/>
      <c r="S28" s="16"/>
      <c r="T28" s="16"/>
      <c r="U28" s="16"/>
      <c r="V28" s="16"/>
      <c r="W28" s="16"/>
      <c r="X28" s="16"/>
      <c r="Y28" s="16"/>
      <c r="Z28" s="16"/>
      <c r="AA28" s="16"/>
      <c r="AB28" s="16"/>
      <c r="AC28" s="16"/>
      <c r="AD28" s="16"/>
    </row>
    <row r="29" spans="2:30" ht="24" customHeight="1" x14ac:dyDescent="0.35">
      <c r="B29" s="198"/>
      <c r="C29" s="80" t="s">
        <v>530</v>
      </c>
      <c r="D29" s="51" t="s">
        <v>531</v>
      </c>
      <c r="E29" s="105" t="s">
        <v>522</v>
      </c>
      <c r="F29" s="15"/>
      <c r="G29" s="15"/>
      <c r="H29" s="16"/>
      <c r="I29" s="16"/>
      <c r="J29" s="16"/>
      <c r="K29" s="16"/>
      <c r="L29" s="16"/>
      <c r="M29" s="16"/>
      <c r="N29" s="16"/>
      <c r="O29" s="16"/>
      <c r="P29" s="16"/>
      <c r="Q29" s="16"/>
      <c r="R29" s="16"/>
      <c r="S29" s="16"/>
      <c r="T29" s="16"/>
      <c r="U29" s="16"/>
      <c r="V29" s="16"/>
      <c r="W29" s="16"/>
      <c r="X29" s="16"/>
      <c r="Y29" s="16"/>
      <c r="Z29" s="16"/>
      <c r="AA29" s="16"/>
      <c r="AB29" s="16"/>
      <c r="AC29" s="16"/>
      <c r="AD29" s="16"/>
    </row>
    <row r="30" spans="2:30" ht="24" customHeight="1" x14ac:dyDescent="0.35">
      <c r="B30" s="198"/>
      <c r="C30" s="79"/>
      <c r="D30" s="50" t="s">
        <v>532</v>
      </c>
      <c r="E30" s="97">
        <v>41</v>
      </c>
      <c r="F30" s="159" t="s">
        <v>533</v>
      </c>
      <c r="G30" s="160"/>
      <c r="I30" s="125"/>
      <c r="J30" s="16"/>
      <c r="K30" s="16"/>
      <c r="L30" s="16"/>
      <c r="M30" s="16"/>
      <c r="N30" s="16"/>
      <c r="O30" s="16"/>
      <c r="P30" s="16"/>
      <c r="Q30" s="16"/>
      <c r="R30" s="16"/>
      <c r="S30" s="16"/>
      <c r="T30" s="16"/>
      <c r="U30" s="16"/>
      <c r="V30" s="16"/>
      <c r="W30" s="16"/>
      <c r="X30" s="16"/>
      <c r="Y30" s="16"/>
      <c r="Z30" s="16"/>
      <c r="AA30" s="16"/>
      <c r="AB30" s="16"/>
      <c r="AC30" s="16"/>
      <c r="AD30" s="16"/>
    </row>
    <row r="31" spans="2:30" ht="24" customHeight="1" x14ac:dyDescent="0.35">
      <c r="B31" s="198"/>
      <c r="C31" s="79"/>
      <c r="D31" s="50" t="s">
        <v>534</v>
      </c>
      <c r="E31" s="97">
        <v>38</v>
      </c>
      <c r="F31" s="161"/>
      <c r="G31" s="162"/>
      <c r="I31" s="125"/>
      <c r="J31" s="16"/>
      <c r="K31" s="16"/>
      <c r="L31" s="16"/>
      <c r="M31" s="16"/>
      <c r="N31" s="16"/>
      <c r="O31" s="16"/>
      <c r="P31" s="16"/>
      <c r="Q31" s="16"/>
      <c r="R31" s="16"/>
      <c r="S31" s="16"/>
      <c r="T31" s="16"/>
      <c r="U31" s="16"/>
      <c r="V31" s="16"/>
      <c r="W31" s="16"/>
      <c r="X31" s="16"/>
      <c r="Y31" s="16"/>
      <c r="Z31" s="16"/>
      <c r="AA31" s="16"/>
      <c r="AB31" s="16"/>
      <c r="AC31" s="16"/>
      <c r="AD31" s="16"/>
    </row>
    <row r="32" spans="2:30" ht="24" customHeight="1" x14ac:dyDescent="0.35">
      <c r="B32" s="198"/>
      <c r="C32" s="79"/>
      <c r="D32" s="50" t="s">
        <v>535</v>
      </c>
      <c r="E32" s="97">
        <v>0</v>
      </c>
      <c r="F32" s="161"/>
      <c r="G32" s="162"/>
      <c r="I32" s="125"/>
      <c r="J32" s="16"/>
      <c r="K32" s="16"/>
      <c r="L32" s="16"/>
      <c r="M32" s="16"/>
      <c r="N32" s="16"/>
      <c r="O32" s="16"/>
      <c r="P32" s="16"/>
      <c r="Q32" s="16"/>
      <c r="R32" s="16"/>
      <c r="S32" s="16"/>
      <c r="T32" s="16"/>
      <c r="U32" s="16"/>
      <c r="V32" s="16"/>
      <c r="W32" s="16"/>
      <c r="X32" s="16"/>
      <c r="Y32" s="16"/>
      <c r="Z32" s="16"/>
      <c r="AA32" s="16"/>
      <c r="AB32" s="16"/>
      <c r="AC32" s="16"/>
      <c r="AD32" s="16"/>
    </row>
    <row r="33" spans="1:32" ht="24" customHeight="1" x14ac:dyDescent="0.35">
      <c r="B33" s="198"/>
      <c r="C33" s="79"/>
      <c r="D33" s="50" t="s">
        <v>536</v>
      </c>
      <c r="E33" s="97">
        <v>33</v>
      </c>
      <c r="F33" s="161"/>
      <c r="G33" s="162"/>
      <c r="I33" s="125"/>
      <c r="J33" s="16"/>
      <c r="K33" s="16"/>
      <c r="L33" s="16"/>
      <c r="M33" s="16"/>
      <c r="N33" s="16"/>
      <c r="O33" s="16"/>
      <c r="P33" s="16"/>
      <c r="Q33" s="16"/>
      <c r="R33" s="16"/>
      <c r="S33" s="16"/>
      <c r="T33" s="16"/>
      <c r="U33" s="16"/>
      <c r="V33" s="16"/>
      <c r="W33" s="16"/>
      <c r="X33" s="16"/>
      <c r="Y33" s="16"/>
      <c r="Z33" s="16"/>
      <c r="AA33" s="16"/>
      <c r="AB33" s="16"/>
      <c r="AC33" s="16"/>
      <c r="AD33" s="16"/>
    </row>
    <row r="34" spans="1:32" ht="24" customHeight="1" x14ac:dyDescent="0.35">
      <c r="B34" s="198"/>
      <c r="C34" s="79"/>
      <c r="D34" s="50" t="s">
        <v>537</v>
      </c>
      <c r="E34" s="97">
        <v>0</v>
      </c>
      <c r="F34" s="163"/>
      <c r="G34" s="164"/>
      <c r="I34" s="125"/>
      <c r="J34" s="16"/>
      <c r="K34" s="16"/>
      <c r="L34" s="16"/>
      <c r="M34" s="16"/>
      <c r="N34" s="16"/>
      <c r="O34" s="16"/>
      <c r="P34" s="16"/>
      <c r="Q34" s="16"/>
      <c r="R34" s="16"/>
      <c r="S34" s="16"/>
      <c r="T34" s="16"/>
      <c r="U34" s="16"/>
      <c r="V34" s="16"/>
      <c r="W34" s="16"/>
      <c r="X34" s="16"/>
      <c r="Y34" s="16"/>
      <c r="Z34" s="16"/>
      <c r="AA34" s="16"/>
      <c r="AB34" s="16"/>
      <c r="AC34" s="16"/>
      <c r="AD34" s="16"/>
    </row>
    <row r="35" spans="1:32" ht="24.65" customHeight="1" x14ac:dyDescent="0.35">
      <c r="B35" s="198"/>
      <c r="C35" s="79"/>
      <c r="D35" s="50"/>
      <c r="E35" s="15"/>
      <c r="F35" s="15"/>
      <c r="G35" s="16"/>
      <c r="H35" s="16"/>
      <c r="I35" s="16"/>
      <c r="J35" s="16"/>
      <c r="K35" s="16"/>
      <c r="L35" s="16"/>
      <c r="M35" s="16"/>
      <c r="N35" s="16"/>
      <c r="O35" s="16"/>
      <c r="P35" s="16"/>
      <c r="Q35" s="16"/>
      <c r="R35" s="16"/>
      <c r="S35" s="16"/>
      <c r="T35" s="16"/>
      <c r="U35" s="16"/>
      <c r="V35" s="16"/>
      <c r="W35" s="16"/>
      <c r="X35" s="16"/>
      <c r="Y35" s="16"/>
      <c r="Z35" s="16"/>
      <c r="AA35" s="16"/>
      <c r="AB35" s="16"/>
      <c r="AC35" s="16"/>
      <c r="AD35" s="16"/>
    </row>
    <row r="36" spans="1:32" ht="14.5" customHeight="1" x14ac:dyDescent="0.35">
      <c r="B36" s="198"/>
      <c r="C36" s="79"/>
      <c r="D36" s="16"/>
      <c r="E36" s="15"/>
      <c r="F36" s="15"/>
      <c r="G36" s="16"/>
      <c r="H36" s="16"/>
      <c r="I36" s="16"/>
      <c r="J36" s="16"/>
      <c r="K36" s="16"/>
      <c r="L36" s="16"/>
      <c r="M36" s="16"/>
      <c r="N36" s="16"/>
      <c r="O36" s="16"/>
      <c r="P36" s="16"/>
      <c r="Q36" s="16"/>
      <c r="R36" s="16"/>
      <c r="S36" s="16"/>
      <c r="T36" s="16"/>
      <c r="U36" s="16"/>
      <c r="V36" s="16"/>
      <c r="W36" s="16"/>
      <c r="X36" s="16"/>
      <c r="Y36" s="16"/>
      <c r="Z36" s="16"/>
      <c r="AA36" s="16"/>
      <c r="AB36" s="16"/>
      <c r="AC36" s="16"/>
      <c r="AD36" s="16"/>
    </row>
    <row r="37" spans="1:32" ht="24.65" customHeight="1" x14ac:dyDescent="0.35">
      <c r="B37" s="198"/>
      <c r="C37" s="80" t="s">
        <v>538</v>
      </c>
      <c r="D37" s="51" t="s">
        <v>539</v>
      </c>
      <c r="E37" s="105" t="s">
        <v>522</v>
      </c>
      <c r="F37" s="15"/>
      <c r="G37" s="47"/>
      <c r="H37" s="16"/>
      <c r="I37" s="16"/>
      <c r="J37" s="16"/>
      <c r="K37" s="16"/>
      <c r="L37" s="16"/>
      <c r="M37" s="16"/>
      <c r="N37" s="16"/>
      <c r="O37" s="16"/>
      <c r="P37" s="16"/>
      <c r="Q37" s="16"/>
      <c r="R37" s="16"/>
      <c r="S37" s="16"/>
      <c r="T37" s="16"/>
      <c r="U37" s="16"/>
      <c r="V37" s="16"/>
      <c r="W37" s="16"/>
      <c r="X37" s="16"/>
      <c r="Y37" s="16"/>
      <c r="Z37" s="16"/>
      <c r="AA37" s="16"/>
      <c r="AB37" s="16"/>
      <c r="AC37" s="16"/>
      <c r="AD37" s="16"/>
    </row>
    <row r="38" spans="1:32" ht="24.65" customHeight="1" x14ac:dyDescent="0.35">
      <c r="B38" s="198"/>
      <c r="C38" s="79"/>
      <c r="D38" s="50" t="s">
        <v>540</v>
      </c>
      <c r="E38" s="102">
        <v>18</v>
      </c>
      <c r="F38" s="210" t="s">
        <v>541</v>
      </c>
      <c r="G38" s="211"/>
      <c r="H38" s="125"/>
      <c r="I38" s="16"/>
      <c r="J38" s="16"/>
      <c r="K38" s="16"/>
      <c r="L38" s="16"/>
      <c r="M38" s="16"/>
      <c r="N38" s="16"/>
      <c r="O38" s="16"/>
      <c r="P38" s="16"/>
      <c r="Q38" s="16"/>
      <c r="R38" s="16"/>
      <c r="S38" s="16"/>
      <c r="T38" s="16"/>
      <c r="U38" s="16"/>
      <c r="V38" s="16"/>
      <c r="W38" s="16"/>
      <c r="X38" s="16"/>
      <c r="Y38" s="16"/>
      <c r="Z38" s="16"/>
      <c r="AA38" s="16"/>
      <c r="AB38" s="16"/>
      <c r="AC38" s="16"/>
      <c r="AD38" s="16"/>
    </row>
    <row r="39" spans="1:32" ht="24.65" customHeight="1" x14ac:dyDescent="0.35">
      <c r="B39" s="198"/>
      <c r="C39" s="79"/>
      <c r="D39" s="50" t="s">
        <v>542</v>
      </c>
      <c r="E39" s="102">
        <v>2</v>
      </c>
      <c r="F39" s="212"/>
      <c r="G39" s="211"/>
      <c r="H39" s="125"/>
      <c r="I39" s="16"/>
      <c r="J39" s="16"/>
      <c r="K39" s="16"/>
      <c r="L39" s="16"/>
      <c r="M39" s="16"/>
      <c r="N39" s="16"/>
      <c r="O39" s="16"/>
      <c r="P39" s="16"/>
      <c r="Q39" s="16"/>
      <c r="R39" s="16"/>
      <c r="S39" s="16"/>
      <c r="T39" s="16"/>
      <c r="U39" s="16"/>
      <c r="V39" s="16"/>
      <c r="W39" s="16"/>
      <c r="X39" s="16"/>
      <c r="Y39" s="16"/>
      <c r="Z39" s="16"/>
      <c r="AA39" s="16"/>
      <c r="AB39" s="16"/>
      <c r="AC39" s="16"/>
      <c r="AD39" s="16"/>
    </row>
    <row r="40" spans="1:32" ht="24.65" customHeight="1" x14ac:dyDescent="0.35">
      <c r="B40" s="198"/>
      <c r="C40" s="79"/>
      <c r="D40" s="50" t="s">
        <v>543</v>
      </c>
      <c r="E40" s="102">
        <v>22</v>
      </c>
      <c r="F40" s="213"/>
      <c r="G40" s="214"/>
      <c r="H40" s="125"/>
      <c r="I40" s="16"/>
      <c r="J40" s="16"/>
      <c r="K40" s="16"/>
      <c r="L40" s="16"/>
      <c r="M40" s="16"/>
      <c r="N40" s="16"/>
      <c r="O40" s="16"/>
      <c r="P40" s="16"/>
      <c r="Q40" s="16"/>
      <c r="R40" s="16"/>
      <c r="S40" s="16"/>
      <c r="T40" s="16"/>
      <c r="U40" s="16"/>
      <c r="V40" s="16"/>
      <c r="W40" s="16"/>
      <c r="X40" s="16"/>
      <c r="Y40" s="16"/>
      <c r="Z40" s="16"/>
      <c r="AA40" s="16"/>
      <c r="AB40" s="16"/>
      <c r="AC40" s="16"/>
      <c r="AD40" s="16"/>
    </row>
    <row r="41" spans="1:32" ht="24.65" customHeight="1" x14ac:dyDescent="0.35">
      <c r="B41" s="198"/>
      <c r="C41" s="79"/>
      <c r="D41" s="50"/>
      <c r="E41" s="95" t="str">
        <f>IF(SUM(E38:E40)=$E$21,"Check","Error")</f>
        <v>Check</v>
      </c>
      <c r="F41" s="15"/>
      <c r="G41" s="16"/>
      <c r="H41" s="16"/>
      <c r="I41" s="16"/>
      <c r="J41" s="16"/>
      <c r="K41" s="16"/>
      <c r="L41" s="16"/>
      <c r="M41" s="16"/>
      <c r="N41" s="16"/>
      <c r="O41" s="16"/>
      <c r="P41" s="16"/>
      <c r="Q41" s="16"/>
      <c r="R41" s="16"/>
      <c r="S41" s="16"/>
      <c r="T41" s="16"/>
      <c r="U41" s="16"/>
      <c r="V41" s="16"/>
      <c r="W41" s="16"/>
      <c r="X41" s="16"/>
      <c r="Y41" s="16"/>
      <c r="Z41" s="16"/>
      <c r="AA41" s="16"/>
      <c r="AB41" s="16"/>
      <c r="AC41" s="16"/>
      <c r="AD41" s="16"/>
    </row>
    <row r="42" spans="1:32" x14ac:dyDescent="0.35">
      <c r="B42" s="198"/>
      <c r="C42" s="79"/>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row>
    <row r="43" spans="1:32" ht="24.65" customHeight="1" x14ac:dyDescent="0.35">
      <c r="B43" s="198"/>
      <c r="C43" s="80" t="s">
        <v>544</v>
      </c>
      <c r="D43" s="51" t="s">
        <v>545</v>
      </c>
      <c r="E43" s="105" t="s">
        <v>522</v>
      </c>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row>
    <row r="44" spans="1:32" ht="24.65" customHeight="1" x14ac:dyDescent="0.35">
      <c r="B44" s="198"/>
      <c r="C44" s="79"/>
      <c r="D44" s="50" t="s">
        <v>546</v>
      </c>
      <c r="E44" s="97">
        <v>19</v>
      </c>
      <c r="F44" s="215" t="s">
        <v>547</v>
      </c>
      <c r="G44" s="216"/>
      <c r="H44" s="125"/>
      <c r="I44" s="16"/>
      <c r="J44" s="16"/>
      <c r="K44" s="16"/>
      <c r="L44" s="16"/>
      <c r="M44" s="16"/>
      <c r="N44" s="16"/>
      <c r="O44" s="16"/>
      <c r="P44" s="16"/>
      <c r="Q44" s="16"/>
      <c r="R44" s="16"/>
      <c r="S44" s="16"/>
      <c r="T44" s="16"/>
      <c r="U44" s="16"/>
      <c r="V44" s="16"/>
      <c r="W44" s="16"/>
      <c r="X44" s="16"/>
      <c r="Y44" s="16"/>
      <c r="Z44" s="16"/>
      <c r="AA44" s="16"/>
      <c r="AB44" s="16"/>
      <c r="AC44" s="16"/>
      <c r="AD44" s="16"/>
    </row>
    <row r="45" spans="1:32" ht="24.65" customHeight="1" x14ac:dyDescent="0.35">
      <c r="B45" s="198"/>
      <c r="C45" s="79"/>
      <c r="D45" s="50" t="s">
        <v>548</v>
      </c>
      <c r="E45" s="97">
        <v>23</v>
      </c>
      <c r="F45" s="217"/>
      <c r="G45" s="218"/>
      <c r="H45" s="16"/>
      <c r="I45" s="16"/>
      <c r="J45" s="16"/>
      <c r="K45" s="16"/>
      <c r="L45" s="16"/>
      <c r="M45" s="16"/>
      <c r="N45" s="16"/>
      <c r="O45" s="16"/>
      <c r="P45" s="16"/>
      <c r="Q45" s="16"/>
      <c r="R45" s="16"/>
      <c r="S45" s="16"/>
      <c r="T45" s="16"/>
      <c r="U45" s="16"/>
      <c r="V45" s="16"/>
      <c r="W45" s="16"/>
      <c r="X45" s="16"/>
      <c r="Y45" s="16"/>
      <c r="Z45" s="16"/>
      <c r="AA45" s="16"/>
      <c r="AB45" s="16"/>
      <c r="AC45" s="16"/>
      <c r="AD45" s="16"/>
    </row>
    <row r="46" spans="1:32" ht="24.65" customHeight="1" x14ac:dyDescent="0.35">
      <c r="B46" s="198"/>
      <c r="C46" s="79"/>
      <c r="D46" s="50"/>
      <c r="E46" s="95" t="str">
        <f>IF(SUM(E44:E45)=$E$21,"Check","Error")</f>
        <v>Check</v>
      </c>
      <c r="F46" s="15"/>
      <c r="G46" s="16"/>
      <c r="H46" s="16"/>
      <c r="I46" s="16"/>
      <c r="J46" s="16"/>
      <c r="K46" s="16"/>
      <c r="L46" s="16"/>
      <c r="M46" s="16"/>
      <c r="N46" s="16"/>
      <c r="O46" s="16"/>
      <c r="P46" s="16"/>
      <c r="Q46" s="16"/>
      <c r="R46" s="16"/>
      <c r="S46" s="16"/>
      <c r="T46" s="16"/>
      <c r="U46" s="16"/>
      <c r="V46" s="16"/>
      <c r="W46" s="16"/>
      <c r="X46" s="16"/>
      <c r="Y46" s="16"/>
      <c r="Z46" s="16"/>
      <c r="AA46" s="16"/>
      <c r="AB46" s="16"/>
      <c r="AC46" s="16"/>
      <c r="AD46" s="16"/>
    </row>
    <row r="47" spans="1:32" x14ac:dyDescent="0.35">
      <c r="B47" s="198"/>
      <c r="C47" s="56"/>
      <c r="F47" s="14"/>
      <c r="H47" s="16"/>
      <c r="I47" s="16"/>
      <c r="J47" s="16"/>
      <c r="K47" s="16"/>
      <c r="L47" s="16"/>
      <c r="M47" s="16"/>
      <c r="N47" s="16"/>
      <c r="O47" s="16"/>
      <c r="P47" s="16"/>
      <c r="Q47" s="16"/>
      <c r="R47" s="16"/>
      <c r="S47" s="16"/>
      <c r="T47" s="16"/>
      <c r="U47" s="16"/>
      <c r="V47" s="16"/>
      <c r="W47" s="16"/>
      <c r="X47" s="16"/>
      <c r="Y47" s="16"/>
      <c r="Z47" s="16"/>
      <c r="AA47" s="16"/>
      <c r="AB47" s="16"/>
      <c r="AC47" s="16"/>
      <c r="AD47" s="16"/>
    </row>
    <row r="48" spans="1:32" s="57" customFormat="1" x14ac:dyDescent="0.35">
      <c r="A48" s="27"/>
      <c r="B48" s="16"/>
      <c r="C48" s="81"/>
      <c r="D48" s="16"/>
      <c r="E48" s="16"/>
      <c r="F48" s="3"/>
      <c r="G48" s="3"/>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row>
    <row r="49" spans="1:32" s="57" customFormat="1" x14ac:dyDescent="0.35">
      <c r="A49" s="27"/>
      <c r="B49" s="16"/>
      <c r="C49" s="81"/>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row>
    <row r="50" spans="1:32" s="58" customFormat="1" ht="14.5" customHeight="1" x14ac:dyDescent="0.35">
      <c r="A50" s="2"/>
      <c r="B50" s="150" t="s">
        <v>549</v>
      </c>
      <c r="C50" s="82"/>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row>
    <row r="51" spans="1:32" ht="24.65" customHeight="1" x14ac:dyDescent="0.35">
      <c r="B51" s="150"/>
      <c r="C51" s="80" t="s">
        <v>550</v>
      </c>
      <c r="D51" s="51" t="s">
        <v>551</v>
      </c>
      <c r="E51" s="105" t="s">
        <v>522</v>
      </c>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row>
    <row r="52" spans="1:32" ht="24.65" customHeight="1" x14ac:dyDescent="0.35">
      <c r="B52" s="150"/>
      <c r="C52" s="82"/>
      <c r="D52" s="50" t="s">
        <v>552</v>
      </c>
      <c r="E52" s="97">
        <v>20</v>
      </c>
      <c r="F52" s="204" t="s">
        <v>533</v>
      </c>
      <c r="G52" s="205"/>
      <c r="H52" s="88"/>
      <c r="I52" s="16"/>
      <c r="J52" s="16"/>
      <c r="K52" s="16"/>
      <c r="L52" s="16"/>
      <c r="M52" s="16"/>
      <c r="N52" s="16"/>
      <c r="O52" s="16"/>
      <c r="P52" s="16"/>
      <c r="Q52" s="16"/>
      <c r="R52" s="16"/>
      <c r="S52" s="16"/>
      <c r="T52" s="16"/>
      <c r="U52" s="16"/>
      <c r="V52" s="16"/>
      <c r="W52" s="16"/>
      <c r="X52" s="16"/>
      <c r="Y52" s="16"/>
      <c r="Z52" s="16"/>
      <c r="AA52" s="16"/>
      <c r="AB52" s="16"/>
      <c r="AC52" s="16"/>
      <c r="AD52" s="16"/>
      <c r="AE52" s="16"/>
      <c r="AF52" s="16"/>
    </row>
    <row r="53" spans="1:32" ht="24.65" customHeight="1" x14ac:dyDescent="0.35">
      <c r="B53" s="150"/>
      <c r="C53" s="82"/>
      <c r="D53" s="50" t="s">
        <v>553</v>
      </c>
      <c r="E53" s="97">
        <v>3</v>
      </c>
      <c r="F53" s="206"/>
      <c r="G53" s="207"/>
      <c r="H53" s="88"/>
      <c r="I53" s="16"/>
      <c r="J53" s="16"/>
      <c r="K53" s="16"/>
      <c r="L53" s="16"/>
      <c r="M53" s="16"/>
      <c r="N53" s="16"/>
      <c r="O53" s="16"/>
      <c r="P53" s="16"/>
      <c r="Q53" s="16"/>
      <c r="R53" s="16"/>
      <c r="S53" s="16"/>
      <c r="T53" s="16"/>
      <c r="U53" s="16"/>
      <c r="V53" s="16"/>
      <c r="W53" s="16"/>
      <c r="X53" s="16"/>
      <c r="Y53" s="16"/>
      <c r="Z53" s="16"/>
      <c r="AA53" s="16"/>
      <c r="AB53" s="16"/>
      <c r="AC53" s="16"/>
      <c r="AD53" s="16"/>
      <c r="AE53" s="16"/>
      <c r="AF53" s="16"/>
    </row>
    <row r="54" spans="1:32" ht="24.65" customHeight="1" x14ac:dyDescent="0.35">
      <c r="B54" s="150"/>
      <c r="C54" s="82"/>
      <c r="D54" s="50" t="s">
        <v>554</v>
      </c>
      <c r="E54" s="97">
        <v>7</v>
      </c>
      <c r="F54" s="206"/>
      <c r="G54" s="207"/>
      <c r="H54" s="88"/>
      <c r="I54" s="16"/>
      <c r="J54" s="16"/>
      <c r="K54" s="16"/>
      <c r="L54" s="16"/>
      <c r="M54" s="16"/>
      <c r="N54" s="16"/>
      <c r="O54" s="16"/>
      <c r="P54" s="16"/>
      <c r="Q54" s="16"/>
      <c r="R54" s="16"/>
      <c r="S54" s="16"/>
      <c r="T54" s="16"/>
      <c r="U54" s="16"/>
      <c r="V54" s="16"/>
      <c r="W54" s="16"/>
      <c r="X54" s="16"/>
      <c r="Y54" s="16"/>
      <c r="Z54" s="16"/>
      <c r="AA54" s="16"/>
      <c r="AB54" s="16"/>
      <c r="AC54" s="16"/>
      <c r="AD54" s="16"/>
      <c r="AE54" s="16"/>
      <c r="AF54" s="16"/>
    </row>
    <row r="55" spans="1:32" ht="24.65" customHeight="1" x14ac:dyDescent="0.35">
      <c r="B55" s="150"/>
      <c r="C55" s="82"/>
      <c r="D55" s="50" t="s">
        <v>555</v>
      </c>
      <c r="E55" s="97" t="s">
        <v>556</v>
      </c>
      <c r="F55" s="208"/>
      <c r="G55" s="209"/>
      <c r="H55" s="88"/>
      <c r="I55" s="16"/>
      <c r="J55" s="16"/>
      <c r="K55" s="16"/>
      <c r="L55" s="16"/>
      <c r="M55" s="16"/>
      <c r="N55" s="16"/>
      <c r="O55" s="16"/>
      <c r="P55" s="16"/>
      <c r="Q55" s="16"/>
      <c r="R55" s="16"/>
      <c r="S55" s="16"/>
      <c r="T55" s="16"/>
      <c r="U55" s="16"/>
      <c r="V55" s="16"/>
      <c r="W55" s="16"/>
      <c r="X55" s="16"/>
      <c r="Y55" s="16"/>
      <c r="Z55" s="16"/>
      <c r="AA55" s="16"/>
      <c r="AB55" s="16"/>
      <c r="AC55" s="16"/>
      <c r="AD55" s="16"/>
      <c r="AE55" s="16"/>
      <c r="AF55" s="16"/>
    </row>
    <row r="56" spans="1:32" ht="24.65" customHeight="1" x14ac:dyDescent="0.35">
      <c r="B56" s="150"/>
      <c r="C56" s="79"/>
      <c r="D56" s="50"/>
      <c r="E56" s="15"/>
      <c r="F56" s="15"/>
      <c r="G56" s="16"/>
      <c r="H56" s="16"/>
      <c r="I56" s="16"/>
      <c r="J56" s="16"/>
      <c r="K56" s="16"/>
      <c r="L56" s="16"/>
      <c r="M56" s="16"/>
      <c r="N56" s="16"/>
      <c r="O56" s="16"/>
      <c r="P56" s="16"/>
      <c r="Q56" s="16"/>
      <c r="R56" s="16"/>
      <c r="S56" s="16"/>
      <c r="T56" s="16"/>
      <c r="U56" s="16"/>
      <c r="V56" s="16"/>
      <c r="W56" s="16"/>
      <c r="X56" s="16"/>
      <c r="Y56" s="16"/>
      <c r="Z56" s="16"/>
      <c r="AA56" s="16"/>
      <c r="AB56" s="16"/>
      <c r="AC56" s="16"/>
      <c r="AD56" s="16"/>
    </row>
    <row r="57" spans="1:32" ht="15" customHeight="1" x14ac:dyDescent="0.35">
      <c r="B57" s="150"/>
      <c r="C57" s="8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row>
    <row r="58" spans="1:32" ht="24" customHeight="1" x14ac:dyDescent="0.35">
      <c r="B58" s="150"/>
      <c r="C58" s="82"/>
      <c r="D58" s="16"/>
      <c r="E58" s="105" t="s">
        <v>522</v>
      </c>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row>
    <row r="59" spans="1:32" ht="24" customHeight="1" x14ac:dyDescent="0.35">
      <c r="B59" s="150"/>
      <c r="C59" s="68" t="s">
        <v>557</v>
      </c>
      <c r="D59" s="16" t="s">
        <v>558</v>
      </c>
      <c r="E59" s="89">
        <v>7</v>
      </c>
      <c r="F59" s="27"/>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row>
    <row r="60" spans="1:32" ht="15" customHeight="1" x14ac:dyDescent="0.35">
      <c r="B60" s="150"/>
      <c r="C60" s="82"/>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row>
    <row r="61" spans="1:32" ht="24" customHeight="1" x14ac:dyDescent="0.35">
      <c r="B61" s="150"/>
      <c r="C61" s="68" t="s">
        <v>559</v>
      </c>
      <c r="D61" s="51" t="s">
        <v>560</v>
      </c>
      <c r="E61" s="105" t="s">
        <v>522</v>
      </c>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row>
    <row r="62" spans="1:32" ht="24" customHeight="1" x14ac:dyDescent="0.35">
      <c r="B62" s="150"/>
      <c r="C62" s="82"/>
      <c r="D62" s="50" t="s">
        <v>561</v>
      </c>
      <c r="E62" s="97">
        <v>20</v>
      </c>
      <c r="F62" s="16" t="s">
        <v>562</v>
      </c>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row>
    <row r="63" spans="1:32" ht="24" customHeight="1" x14ac:dyDescent="0.35">
      <c r="B63" s="150"/>
      <c r="C63" s="82"/>
      <c r="D63" s="50" t="s">
        <v>563</v>
      </c>
      <c r="E63" s="97">
        <v>0</v>
      </c>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row>
    <row r="64" spans="1:32" ht="24" customHeight="1" x14ac:dyDescent="0.35">
      <c r="B64" s="150"/>
      <c r="C64" s="82"/>
      <c r="D64" s="50" t="s">
        <v>564</v>
      </c>
      <c r="E64" s="97">
        <v>22</v>
      </c>
      <c r="F64" s="71" t="s">
        <v>198</v>
      </c>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row>
    <row r="65" spans="2:32" ht="24.65" customHeight="1" x14ac:dyDescent="0.35">
      <c r="B65" s="150"/>
      <c r="C65" s="79"/>
      <c r="D65" s="50"/>
      <c r="E65" s="95" t="str">
        <f>IF(SUM(E62:E64)=$E$21,"Check","Error")</f>
        <v>Check</v>
      </c>
      <c r="F65" s="15"/>
      <c r="G65" s="16"/>
      <c r="H65" s="16"/>
      <c r="I65" s="16"/>
      <c r="J65" s="16"/>
      <c r="K65" s="16"/>
      <c r="L65" s="16"/>
      <c r="M65" s="16"/>
      <c r="N65" s="16"/>
      <c r="O65" s="16"/>
      <c r="P65" s="16"/>
      <c r="Q65" s="16"/>
      <c r="R65" s="16"/>
      <c r="S65" s="16"/>
      <c r="T65" s="16"/>
      <c r="U65" s="16"/>
      <c r="V65" s="16"/>
      <c r="W65" s="16"/>
      <c r="X65" s="16"/>
      <c r="Y65" s="16"/>
      <c r="Z65" s="16"/>
      <c r="AA65" s="16"/>
      <c r="AB65" s="16"/>
      <c r="AC65" s="16"/>
      <c r="AD65" s="16"/>
    </row>
    <row r="66" spans="2:32" ht="14.15" customHeight="1" x14ac:dyDescent="0.35">
      <c r="B66" s="150"/>
      <c r="C66" s="82"/>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row>
    <row r="67" spans="2:32" ht="24.65" customHeight="1" x14ac:dyDescent="0.35">
      <c r="B67" s="150"/>
      <c r="C67" s="68" t="s">
        <v>565</v>
      </c>
      <c r="D67" s="51" t="s">
        <v>566</v>
      </c>
      <c r="E67" s="105" t="s">
        <v>522</v>
      </c>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row>
    <row r="68" spans="2:32" ht="24.65" customHeight="1" x14ac:dyDescent="0.35">
      <c r="B68" s="150"/>
      <c r="C68" s="82"/>
      <c r="D68" s="50" t="s">
        <v>567</v>
      </c>
      <c r="E68" s="89">
        <v>21</v>
      </c>
      <c r="F68" s="204" t="s">
        <v>562</v>
      </c>
      <c r="G68" s="205"/>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row>
    <row r="69" spans="2:32" ht="24.65" customHeight="1" x14ac:dyDescent="0.35">
      <c r="B69" s="150"/>
      <c r="C69" s="82"/>
      <c r="D69" s="50" t="s">
        <v>568</v>
      </c>
      <c r="E69" s="89">
        <v>0</v>
      </c>
      <c r="F69" s="206"/>
      <c r="G69" s="207"/>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row>
    <row r="70" spans="2:32" ht="24.65" customHeight="1" x14ac:dyDescent="0.35">
      <c r="B70" s="150"/>
      <c r="C70" s="82"/>
      <c r="D70" s="50" t="s">
        <v>569</v>
      </c>
      <c r="E70" s="89">
        <v>21</v>
      </c>
      <c r="F70" s="208"/>
      <c r="G70" s="209"/>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2:32" ht="24.65" customHeight="1" x14ac:dyDescent="0.35">
      <c r="B71" s="150"/>
      <c r="C71" s="79"/>
      <c r="D71" s="50"/>
      <c r="E71" s="95" t="str">
        <f>IF(SUM(E68:E70)=$E$21,"Check","Error")</f>
        <v>Check</v>
      </c>
      <c r="F71" s="15"/>
      <c r="G71" s="16"/>
      <c r="H71" s="16"/>
      <c r="I71" s="16"/>
      <c r="J71" s="16"/>
      <c r="K71" s="16"/>
      <c r="L71" s="16"/>
      <c r="M71" s="16"/>
      <c r="N71" s="16"/>
      <c r="O71" s="16"/>
      <c r="P71" s="16"/>
      <c r="Q71" s="16"/>
      <c r="R71" s="16"/>
      <c r="S71" s="16"/>
      <c r="T71" s="16"/>
      <c r="U71" s="16"/>
      <c r="V71" s="16"/>
      <c r="W71" s="16"/>
      <c r="X71" s="16"/>
      <c r="Y71" s="16"/>
      <c r="Z71" s="16"/>
      <c r="AA71" s="16"/>
      <c r="AB71" s="16"/>
      <c r="AC71" s="16"/>
      <c r="AD71" s="16"/>
    </row>
    <row r="72" spans="2:32" ht="15" customHeight="1" x14ac:dyDescent="0.35">
      <c r="B72" s="150"/>
      <c r="C72" s="82"/>
      <c r="D72" s="16"/>
      <c r="E72" s="16"/>
      <c r="F72" s="118"/>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2:32" ht="15" customHeight="1" x14ac:dyDescent="0.35">
      <c r="B73" s="150"/>
      <c r="C73" s="82"/>
      <c r="D73" s="16"/>
      <c r="E73" s="16"/>
      <c r="F73" s="201" t="s">
        <v>570</v>
      </c>
      <c r="G73" s="202"/>
      <c r="H73" s="203"/>
      <c r="I73" s="16"/>
      <c r="J73" s="16"/>
      <c r="K73" s="16"/>
      <c r="L73" s="16"/>
      <c r="M73" s="16"/>
      <c r="N73" s="16"/>
      <c r="O73" s="16"/>
      <c r="P73" s="16"/>
      <c r="Q73" s="16"/>
      <c r="R73" s="16"/>
      <c r="S73" s="16"/>
      <c r="T73" s="16"/>
      <c r="U73" s="16"/>
      <c r="V73" s="16"/>
      <c r="W73" s="16"/>
      <c r="X73" s="16"/>
      <c r="Y73" s="16"/>
      <c r="Z73" s="16"/>
      <c r="AA73" s="16"/>
      <c r="AB73" s="16"/>
      <c r="AC73" s="16"/>
      <c r="AD73" s="16"/>
      <c r="AE73" s="16"/>
      <c r="AF73" s="16"/>
    </row>
    <row r="74" spans="2:32" ht="32.5" customHeight="1" x14ac:dyDescent="0.35">
      <c r="B74" s="150"/>
      <c r="C74" s="68" t="s">
        <v>571</v>
      </c>
      <c r="D74" s="23" t="s">
        <v>572</v>
      </c>
      <c r="E74" s="112" t="s">
        <v>573</v>
      </c>
      <c r="F74" s="112" t="s">
        <v>574</v>
      </c>
      <c r="G74" s="112" t="s">
        <v>575</v>
      </c>
      <c r="H74" s="112" t="s">
        <v>576</v>
      </c>
      <c r="I74" s="16"/>
      <c r="J74" s="16"/>
      <c r="K74" s="16"/>
      <c r="L74" s="16"/>
      <c r="N74" s="16"/>
      <c r="O74" s="16"/>
      <c r="P74" s="16"/>
      <c r="Q74" s="16"/>
      <c r="R74" s="16"/>
      <c r="S74" s="16"/>
      <c r="T74" s="16"/>
      <c r="U74" s="16"/>
      <c r="V74" s="16"/>
      <c r="W74" s="16"/>
      <c r="X74" s="16"/>
      <c r="Y74" s="16"/>
      <c r="Z74" s="16"/>
      <c r="AA74" s="16"/>
      <c r="AB74" s="16"/>
      <c r="AC74" s="16"/>
      <c r="AD74" s="16"/>
      <c r="AE74" s="16"/>
      <c r="AF74" s="16"/>
    </row>
    <row r="75" spans="2:32" ht="23.15" customHeight="1" x14ac:dyDescent="0.35">
      <c r="B75" s="150"/>
      <c r="C75" s="68"/>
      <c r="D75" s="50" t="s">
        <v>577</v>
      </c>
      <c r="E75" s="115">
        <v>2054.7677905661099</v>
      </c>
      <c r="F75" s="115">
        <v>887.69119769119766</v>
      </c>
      <c r="G75" s="115">
        <v>843.13725490196077</v>
      </c>
      <c r="H75" s="115">
        <v>3119.7968697968699</v>
      </c>
      <c r="I75" s="159" t="s">
        <v>578</v>
      </c>
      <c r="J75" s="160"/>
      <c r="K75" s="16"/>
      <c r="L75" s="16"/>
      <c r="M75" s="16"/>
      <c r="N75" s="16"/>
      <c r="O75" s="16"/>
      <c r="P75" s="16"/>
      <c r="Q75" s="16"/>
      <c r="R75" s="16"/>
      <c r="S75" s="16"/>
      <c r="T75" s="16"/>
      <c r="U75" s="16"/>
      <c r="V75" s="16"/>
      <c r="W75" s="16"/>
      <c r="X75" s="16"/>
      <c r="Y75" s="16"/>
      <c r="Z75" s="16"/>
      <c r="AA75" s="16"/>
      <c r="AB75" s="16"/>
      <c r="AC75" s="16"/>
      <c r="AD75" s="16"/>
      <c r="AE75" s="16"/>
      <c r="AF75" s="16"/>
    </row>
    <row r="76" spans="2:32" ht="23.15" customHeight="1" x14ac:dyDescent="0.35">
      <c r="B76" s="150"/>
      <c r="C76" s="82"/>
      <c r="D76" s="50" t="s">
        <v>579</v>
      </c>
      <c r="E76" s="115">
        <v>17.148526077097507</v>
      </c>
      <c r="F76" s="115">
        <v>40.01322751322752</v>
      </c>
      <c r="G76" s="115">
        <v>0</v>
      </c>
      <c r="H76" s="115">
        <v>0</v>
      </c>
      <c r="I76" s="161"/>
      <c r="J76" s="162"/>
      <c r="K76" s="16"/>
      <c r="L76" s="16"/>
      <c r="M76" s="16"/>
      <c r="N76" s="16"/>
      <c r="O76" s="16"/>
      <c r="P76" s="16"/>
      <c r="Q76" s="16"/>
      <c r="R76" s="16"/>
      <c r="S76" s="16"/>
      <c r="T76" s="16"/>
      <c r="U76" s="16"/>
      <c r="V76" s="16"/>
      <c r="W76" s="16"/>
      <c r="X76" s="16"/>
      <c r="Y76" s="16"/>
      <c r="Z76" s="16"/>
      <c r="AA76" s="16"/>
      <c r="AB76" s="16"/>
      <c r="AC76" s="16"/>
      <c r="AD76" s="16"/>
      <c r="AE76" s="16"/>
      <c r="AF76" s="16"/>
    </row>
    <row r="77" spans="2:32" ht="23.15" customHeight="1" x14ac:dyDescent="0.35">
      <c r="B77" s="150"/>
      <c r="C77" s="82"/>
      <c r="D77" s="50" t="s">
        <v>580</v>
      </c>
      <c r="E77" s="115">
        <v>2037.6192644890125</v>
      </c>
      <c r="F77" s="115">
        <v>847.67797017797011</v>
      </c>
      <c r="G77" s="115">
        <v>843.13725490196077</v>
      </c>
      <c r="H77" s="115">
        <v>3119.7968697968699</v>
      </c>
      <c r="I77" s="163"/>
      <c r="J77" s="164"/>
      <c r="K77" s="16"/>
      <c r="L77" s="16"/>
      <c r="M77" s="16"/>
      <c r="N77" s="16"/>
      <c r="O77" s="16"/>
      <c r="P77" s="16"/>
      <c r="Q77" s="16"/>
      <c r="R77" s="16"/>
      <c r="S77" s="16"/>
      <c r="T77" s="16"/>
      <c r="U77" s="16"/>
      <c r="V77" s="16"/>
      <c r="W77" s="16"/>
      <c r="X77" s="16"/>
      <c r="Y77" s="16"/>
      <c r="Z77" s="16"/>
      <c r="AA77" s="16"/>
      <c r="AB77" s="16"/>
      <c r="AC77" s="16"/>
      <c r="AD77" s="16"/>
      <c r="AE77" s="16"/>
      <c r="AF77" s="16"/>
    </row>
    <row r="78" spans="2:32" ht="15" customHeight="1" x14ac:dyDescent="0.35">
      <c r="B78" s="150"/>
      <c r="C78" s="82"/>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2:32" ht="24.65" customHeight="1" x14ac:dyDescent="0.35">
      <c r="B79" s="150"/>
      <c r="C79" s="68" t="s">
        <v>581</v>
      </c>
      <c r="D79" s="23" t="s">
        <v>582</v>
      </c>
      <c r="E79" s="112" t="s">
        <v>583</v>
      </c>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2:32" ht="24.65" customHeight="1" x14ac:dyDescent="0.35">
      <c r="B80" s="150"/>
      <c r="C80" s="82"/>
      <c r="D80" s="50" t="s">
        <v>584</v>
      </c>
      <c r="E80" s="98">
        <v>0.10375234189562232</v>
      </c>
      <c r="F80" s="159" t="s">
        <v>585</v>
      </c>
      <c r="G80" s="205"/>
      <c r="H80" s="16"/>
      <c r="I80" s="138"/>
      <c r="J80" s="138">
        <v>0.10375234189562232</v>
      </c>
      <c r="K80" s="138">
        <v>0.1363617456498534</v>
      </c>
      <c r="L80" s="138">
        <v>3.2876256485444115E-2</v>
      </c>
      <c r="M80" s="138">
        <v>0.2611598729471426</v>
      </c>
      <c r="N80" s="138">
        <v>6.257696546945328E-2</v>
      </c>
      <c r="O80" s="138">
        <v>0.16020582204471093</v>
      </c>
      <c r="P80" s="138">
        <v>0.10596479363077027</v>
      </c>
      <c r="Q80" s="138">
        <v>0.10783735235397514</v>
      </c>
      <c r="R80" s="138">
        <v>2.9264849523027898E-2</v>
      </c>
      <c r="S80" s="16"/>
      <c r="T80" s="16"/>
      <c r="U80" s="16"/>
      <c r="V80" s="16"/>
      <c r="W80" s="16"/>
      <c r="X80" s="16"/>
      <c r="Y80" s="16"/>
      <c r="Z80" s="16"/>
      <c r="AA80" s="16"/>
      <c r="AB80" s="16"/>
      <c r="AC80" s="16"/>
      <c r="AD80" s="16"/>
      <c r="AE80" s="16"/>
      <c r="AF80" s="16"/>
    </row>
    <row r="81" spans="2:32" ht="24.65" customHeight="1" x14ac:dyDescent="0.35">
      <c r="B81" s="150"/>
      <c r="C81" s="82"/>
      <c r="D81" s="50" t="s">
        <v>586</v>
      </c>
      <c r="E81" s="98">
        <v>0.1363617456498534</v>
      </c>
      <c r="F81" s="206"/>
      <c r="G81" s="207"/>
      <c r="H81" s="16"/>
      <c r="I81" s="138"/>
      <c r="J81" s="138">
        <v>7.1258854365729082E-2</v>
      </c>
      <c r="K81" s="138">
        <v>8.3894872145698476E-2</v>
      </c>
      <c r="L81" s="138">
        <v>3.4075818439425677E-2</v>
      </c>
      <c r="M81" s="138">
        <v>0.35577640224749907</v>
      </c>
      <c r="N81" s="138">
        <v>0.1492682910362827</v>
      </c>
      <c r="O81" s="138">
        <v>3.6677351511772316E-2</v>
      </c>
      <c r="P81" s="138">
        <v>0.14379512036495232</v>
      </c>
      <c r="Q81" s="138">
        <v>0.11286757573955832</v>
      </c>
      <c r="R81" s="138">
        <v>1.2385714149082027E-2</v>
      </c>
      <c r="S81" s="16"/>
      <c r="T81" s="16"/>
      <c r="U81" s="16"/>
      <c r="V81" s="16"/>
      <c r="W81" s="16"/>
      <c r="X81" s="16"/>
      <c r="Y81" s="16"/>
      <c r="Z81" s="16"/>
      <c r="AA81" s="16"/>
      <c r="AB81" s="16"/>
      <c r="AC81" s="16"/>
      <c r="AD81" s="16"/>
      <c r="AE81" s="16"/>
      <c r="AF81" s="16"/>
    </row>
    <row r="82" spans="2:32" ht="24.65" customHeight="1" x14ac:dyDescent="0.35">
      <c r="B82" s="150"/>
      <c r="C82" s="82"/>
      <c r="D82" s="50" t="s">
        <v>587</v>
      </c>
      <c r="E82" s="98">
        <v>3.2876256485444115E-2</v>
      </c>
      <c r="F82" s="206"/>
      <c r="G82" s="207"/>
      <c r="H82" s="16"/>
      <c r="I82" s="138"/>
      <c r="J82" s="125"/>
      <c r="K82" s="16"/>
      <c r="L82" s="16"/>
      <c r="M82" s="16"/>
      <c r="N82" s="16"/>
      <c r="O82" s="16"/>
      <c r="P82" s="16"/>
      <c r="Q82" s="16"/>
      <c r="R82" s="16"/>
      <c r="S82" s="16"/>
      <c r="T82" s="16"/>
      <c r="U82" s="16"/>
      <c r="V82" s="16"/>
      <c r="W82" s="16"/>
      <c r="X82" s="16"/>
      <c r="Y82" s="16"/>
      <c r="Z82" s="16"/>
      <c r="AA82" s="16"/>
      <c r="AB82" s="16"/>
      <c r="AC82" s="16"/>
      <c r="AD82" s="16"/>
      <c r="AE82" s="16"/>
      <c r="AF82" s="16"/>
    </row>
    <row r="83" spans="2:32" ht="24.65" customHeight="1" x14ac:dyDescent="0.35">
      <c r="B83" s="150"/>
      <c r="C83" s="82"/>
      <c r="D83" s="50" t="s">
        <v>588</v>
      </c>
      <c r="E83" s="98">
        <v>0.2611598729471426</v>
      </c>
      <c r="F83" s="206"/>
      <c r="G83" s="207"/>
      <c r="H83" s="16"/>
      <c r="I83" s="138"/>
      <c r="J83" s="125"/>
      <c r="K83" s="16"/>
      <c r="L83" s="16"/>
      <c r="M83" s="16"/>
      <c r="N83" s="16"/>
      <c r="O83" s="16"/>
      <c r="P83" s="16"/>
      <c r="Q83" s="16"/>
      <c r="R83" s="16"/>
      <c r="S83" s="16"/>
      <c r="T83" s="16"/>
      <c r="U83" s="16"/>
      <c r="V83" s="16"/>
      <c r="W83" s="16"/>
      <c r="X83" s="16"/>
      <c r="Y83" s="16"/>
      <c r="Z83" s="16"/>
      <c r="AA83" s="16"/>
      <c r="AB83" s="16"/>
      <c r="AC83" s="16"/>
      <c r="AD83" s="16"/>
      <c r="AE83" s="16"/>
      <c r="AF83" s="16"/>
    </row>
    <row r="84" spans="2:32" ht="24.65" customHeight="1" x14ac:dyDescent="0.35">
      <c r="B84" s="150"/>
      <c r="C84" s="82"/>
      <c r="D84" s="50" t="s">
        <v>589</v>
      </c>
      <c r="E84" s="98">
        <v>6.257696546945328E-2</v>
      </c>
      <c r="F84" s="206"/>
      <c r="G84" s="207"/>
      <c r="H84" s="16"/>
      <c r="I84" s="138"/>
      <c r="J84" s="125"/>
      <c r="K84" s="16"/>
      <c r="L84" s="16"/>
      <c r="M84" s="16"/>
      <c r="N84" s="16"/>
      <c r="O84" s="16"/>
      <c r="P84" s="16"/>
      <c r="Q84" s="16"/>
      <c r="R84" s="16"/>
      <c r="S84" s="16"/>
      <c r="T84" s="16"/>
      <c r="U84" s="16"/>
      <c r="V84" s="16"/>
      <c r="W84" s="16"/>
      <c r="X84" s="16"/>
      <c r="Y84" s="16"/>
      <c r="Z84" s="16"/>
      <c r="AA84" s="16"/>
      <c r="AB84" s="16"/>
      <c r="AC84" s="16"/>
      <c r="AD84" s="16"/>
      <c r="AE84" s="16"/>
      <c r="AF84" s="16"/>
    </row>
    <row r="85" spans="2:32" ht="24.65" customHeight="1" x14ac:dyDescent="0.35">
      <c r="B85" s="150"/>
      <c r="C85" s="82"/>
      <c r="D85" s="50" t="s">
        <v>590</v>
      </c>
      <c r="E85" s="98">
        <v>0.16020582204471093</v>
      </c>
      <c r="F85" s="206"/>
      <c r="G85" s="207"/>
      <c r="H85" s="16"/>
      <c r="I85" s="138"/>
      <c r="J85" s="125"/>
      <c r="K85" s="16"/>
      <c r="L85" s="16"/>
      <c r="M85" s="16"/>
      <c r="N85" s="16"/>
      <c r="O85" s="16"/>
      <c r="P85" s="16"/>
      <c r="Q85" s="16"/>
      <c r="R85" s="16"/>
      <c r="S85" s="16"/>
      <c r="T85" s="16"/>
      <c r="U85" s="16"/>
      <c r="V85" s="16"/>
      <c r="W85" s="16"/>
      <c r="X85" s="16"/>
      <c r="Y85" s="16"/>
      <c r="Z85" s="16"/>
      <c r="AA85" s="16"/>
      <c r="AB85" s="16"/>
      <c r="AC85" s="16"/>
      <c r="AD85" s="16"/>
      <c r="AE85" s="16"/>
      <c r="AF85" s="16"/>
    </row>
    <row r="86" spans="2:32" ht="24.65" customHeight="1" x14ac:dyDescent="0.35">
      <c r="B86" s="150"/>
      <c r="C86" s="82"/>
      <c r="D86" s="50" t="s">
        <v>591</v>
      </c>
      <c r="E86" s="98">
        <v>0.10596479363077027</v>
      </c>
      <c r="F86" s="206"/>
      <c r="G86" s="207"/>
      <c r="H86" s="16"/>
      <c r="I86" s="138"/>
      <c r="J86" s="125"/>
      <c r="K86" s="16"/>
      <c r="L86" s="16"/>
      <c r="M86" s="16"/>
      <c r="N86" s="16"/>
      <c r="O86" s="16"/>
      <c r="P86" s="16"/>
      <c r="Q86" s="16"/>
      <c r="R86" s="16"/>
      <c r="S86" s="16"/>
      <c r="T86" s="16"/>
      <c r="U86" s="16"/>
      <c r="V86" s="16"/>
      <c r="W86" s="16"/>
      <c r="X86" s="16"/>
      <c r="Y86" s="16"/>
      <c r="Z86" s="16"/>
      <c r="AA86" s="16"/>
      <c r="AB86" s="16"/>
      <c r="AC86" s="16"/>
      <c r="AD86" s="16"/>
      <c r="AE86" s="16"/>
      <c r="AF86" s="16"/>
    </row>
    <row r="87" spans="2:32" ht="24.65" customHeight="1" x14ac:dyDescent="0.35">
      <c r="B87" s="150"/>
      <c r="C87" s="82"/>
      <c r="D87" s="50" t="s">
        <v>592</v>
      </c>
      <c r="E87" s="98">
        <v>0.10783735235397514</v>
      </c>
      <c r="F87" s="206"/>
      <c r="G87" s="207"/>
      <c r="H87" s="16"/>
      <c r="I87" s="138"/>
      <c r="J87" s="125"/>
      <c r="K87" s="16"/>
      <c r="L87" s="16"/>
      <c r="M87" s="16"/>
      <c r="N87" s="16"/>
      <c r="O87" s="16"/>
      <c r="P87" s="16"/>
      <c r="Q87" s="16"/>
      <c r="R87" s="16"/>
      <c r="S87" s="16"/>
      <c r="T87" s="16"/>
      <c r="U87" s="16"/>
      <c r="V87" s="16"/>
      <c r="W87" s="16"/>
      <c r="X87" s="16"/>
      <c r="Y87" s="16"/>
      <c r="Z87" s="16"/>
      <c r="AA87" s="16"/>
      <c r="AB87" s="16"/>
      <c r="AC87" s="16"/>
      <c r="AD87" s="16"/>
      <c r="AE87" s="16"/>
      <c r="AF87" s="16"/>
    </row>
    <row r="88" spans="2:32" ht="24.65" customHeight="1" x14ac:dyDescent="0.35">
      <c r="B88" s="150"/>
      <c r="C88" s="82"/>
      <c r="D88" s="50" t="s">
        <v>593</v>
      </c>
      <c r="E88" s="98">
        <v>2.9264849523027898E-2</v>
      </c>
      <c r="F88" s="208"/>
      <c r="G88" s="209"/>
      <c r="H88" s="16"/>
      <c r="I88" s="138"/>
      <c r="J88" s="125"/>
      <c r="K88" s="16"/>
      <c r="L88" s="16"/>
      <c r="M88" s="16"/>
      <c r="N88" s="16"/>
      <c r="O88" s="16"/>
      <c r="P88" s="16"/>
      <c r="Q88" s="16"/>
      <c r="R88" s="16"/>
      <c r="S88" s="16"/>
      <c r="T88" s="16"/>
      <c r="U88" s="16"/>
      <c r="V88" s="16"/>
      <c r="W88" s="16"/>
      <c r="X88" s="16"/>
      <c r="Y88" s="16"/>
      <c r="Z88" s="16"/>
      <c r="AA88" s="16"/>
      <c r="AB88" s="16"/>
      <c r="AC88" s="16"/>
      <c r="AD88" s="16"/>
      <c r="AE88" s="16"/>
      <c r="AF88" s="16"/>
    </row>
    <row r="89" spans="2:32" ht="15" customHeight="1" x14ac:dyDescent="0.35">
      <c r="B89" s="150"/>
      <c r="C89" s="82"/>
      <c r="E89" s="95" t="str">
        <f>IF(SUM(E80:E88)=1,"Check","Error")</f>
        <v>Check</v>
      </c>
      <c r="F89" s="125"/>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row>
    <row r="90" spans="2:32" ht="15" customHeight="1" x14ac:dyDescent="0.35">
      <c r="B90" s="150"/>
      <c r="C90" s="82"/>
      <c r="E90" s="16"/>
      <c r="F90" s="125"/>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row>
    <row r="91" spans="2:32" ht="24.65" customHeight="1" x14ac:dyDescent="0.35">
      <c r="B91" s="150"/>
      <c r="C91" s="68" t="s">
        <v>594</v>
      </c>
      <c r="D91" s="23" t="s">
        <v>595</v>
      </c>
      <c r="E91" s="112" t="s">
        <v>583</v>
      </c>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row>
    <row r="92" spans="2:32" ht="24.65" customHeight="1" x14ac:dyDescent="0.35">
      <c r="B92" s="150"/>
      <c r="C92" s="82"/>
      <c r="D92" s="50" t="s">
        <v>596</v>
      </c>
      <c r="E92" s="101">
        <v>7.1258854365729082E-2</v>
      </c>
      <c r="F92" s="159" t="s">
        <v>597</v>
      </c>
      <c r="G92" s="205"/>
      <c r="H92" s="16"/>
      <c r="I92" s="138"/>
      <c r="S92" s="16"/>
      <c r="T92" s="16"/>
      <c r="U92" s="16"/>
      <c r="V92" s="16"/>
      <c r="W92" s="16"/>
      <c r="X92" s="16"/>
      <c r="Y92" s="16"/>
      <c r="Z92" s="16"/>
      <c r="AA92" s="16"/>
      <c r="AB92" s="16"/>
      <c r="AC92" s="16"/>
      <c r="AD92" s="16"/>
      <c r="AE92" s="16"/>
      <c r="AF92" s="16"/>
    </row>
    <row r="93" spans="2:32" ht="24.65" customHeight="1" x14ac:dyDescent="0.35">
      <c r="B93" s="150"/>
      <c r="C93" s="82"/>
      <c r="D93" s="50" t="s">
        <v>598</v>
      </c>
      <c r="E93" s="101">
        <v>8.3894872145698476E-2</v>
      </c>
      <c r="F93" s="206"/>
      <c r="G93" s="207"/>
      <c r="H93" s="16"/>
      <c r="I93" s="138"/>
      <c r="J93" s="125"/>
      <c r="K93" s="16"/>
      <c r="L93" s="16"/>
      <c r="M93" s="16"/>
      <c r="N93" s="16"/>
      <c r="O93" s="16"/>
      <c r="P93" s="16"/>
      <c r="Q93" s="16"/>
      <c r="R93" s="16"/>
      <c r="S93" s="16"/>
      <c r="T93" s="16"/>
      <c r="U93" s="16"/>
      <c r="V93" s="16"/>
      <c r="W93" s="16"/>
      <c r="X93" s="16"/>
      <c r="Y93" s="16"/>
      <c r="Z93" s="16"/>
      <c r="AA93" s="16"/>
      <c r="AB93" s="16"/>
      <c r="AC93" s="16"/>
      <c r="AD93" s="16"/>
      <c r="AE93" s="16"/>
      <c r="AF93" s="16"/>
    </row>
    <row r="94" spans="2:32" ht="24.65" customHeight="1" x14ac:dyDescent="0.35">
      <c r="B94" s="150"/>
      <c r="C94" s="82"/>
      <c r="D94" s="50" t="s">
        <v>599</v>
      </c>
      <c r="E94" s="101">
        <v>3.4075818439425677E-2</v>
      </c>
      <c r="F94" s="206"/>
      <c r="G94" s="207"/>
      <c r="H94" s="16"/>
      <c r="I94" s="138"/>
      <c r="J94" s="125"/>
      <c r="K94" s="16"/>
      <c r="L94" s="16"/>
      <c r="M94" s="16"/>
      <c r="N94" s="16"/>
      <c r="O94" s="16"/>
      <c r="P94" s="16"/>
      <c r="Q94" s="16"/>
      <c r="R94" s="16"/>
      <c r="S94" s="16"/>
      <c r="T94" s="16"/>
      <c r="U94" s="16"/>
      <c r="V94" s="16"/>
      <c r="W94" s="16"/>
      <c r="X94" s="16"/>
      <c r="Y94" s="16"/>
      <c r="Z94" s="16"/>
      <c r="AA94" s="16"/>
      <c r="AB94" s="16"/>
      <c r="AC94" s="16"/>
      <c r="AD94" s="16"/>
      <c r="AE94" s="16"/>
      <c r="AF94" s="16"/>
    </row>
    <row r="95" spans="2:32" ht="24.65" customHeight="1" x14ac:dyDescent="0.35">
      <c r="B95" s="150"/>
      <c r="C95" s="82"/>
      <c r="D95" s="50" t="s">
        <v>600</v>
      </c>
      <c r="E95" s="101">
        <v>0.35577640224749907</v>
      </c>
      <c r="F95" s="206"/>
      <c r="G95" s="207"/>
      <c r="H95" s="16"/>
      <c r="I95" s="138"/>
      <c r="J95" s="125"/>
      <c r="K95" s="16"/>
      <c r="L95" s="16"/>
      <c r="M95" s="16"/>
      <c r="N95" s="16"/>
      <c r="O95" s="16"/>
      <c r="P95" s="16"/>
      <c r="Q95" s="16"/>
      <c r="R95" s="16"/>
      <c r="S95" s="16"/>
      <c r="T95" s="16"/>
      <c r="U95" s="16"/>
      <c r="V95" s="16"/>
      <c r="W95" s="16"/>
      <c r="X95" s="16"/>
      <c r="Y95" s="16"/>
      <c r="Z95" s="16"/>
      <c r="AA95" s="16"/>
      <c r="AB95" s="16"/>
      <c r="AC95" s="16"/>
      <c r="AD95" s="16"/>
      <c r="AE95" s="16"/>
      <c r="AF95" s="16"/>
    </row>
    <row r="96" spans="2:32" ht="24.65" customHeight="1" x14ac:dyDescent="0.35">
      <c r="B96" s="150"/>
      <c r="C96" s="82"/>
      <c r="D96" s="50" t="s">
        <v>601</v>
      </c>
      <c r="E96" s="101">
        <v>0.1492682910362827</v>
      </c>
      <c r="F96" s="206"/>
      <c r="G96" s="207"/>
      <c r="H96" s="16"/>
      <c r="I96" s="138"/>
      <c r="J96" s="125"/>
      <c r="K96" s="16"/>
      <c r="L96" s="16"/>
      <c r="M96" s="16"/>
      <c r="N96" s="16"/>
      <c r="O96" s="16"/>
      <c r="P96" s="16"/>
      <c r="Q96" s="16"/>
      <c r="R96" s="16"/>
      <c r="S96" s="16"/>
      <c r="T96" s="16"/>
      <c r="U96" s="16"/>
      <c r="V96" s="16"/>
      <c r="W96" s="16"/>
      <c r="X96" s="16"/>
      <c r="Y96" s="16"/>
      <c r="Z96" s="16"/>
      <c r="AA96" s="16"/>
      <c r="AB96" s="16"/>
      <c r="AC96" s="16"/>
      <c r="AD96" s="16"/>
      <c r="AE96" s="16"/>
      <c r="AF96" s="16"/>
    </row>
    <row r="97" spans="2:32" ht="24.65" customHeight="1" x14ac:dyDescent="0.35">
      <c r="B97" s="150"/>
      <c r="C97" s="82"/>
      <c r="D97" s="50" t="s">
        <v>602</v>
      </c>
      <c r="E97" s="101">
        <v>3.6677351511772316E-2</v>
      </c>
      <c r="F97" s="206"/>
      <c r="G97" s="207"/>
      <c r="H97" s="16"/>
      <c r="I97" s="138"/>
      <c r="J97" s="125"/>
      <c r="K97" s="16"/>
      <c r="L97" s="16"/>
      <c r="M97" s="16"/>
      <c r="N97" s="16"/>
      <c r="O97" s="16"/>
      <c r="P97" s="16"/>
      <c r="Q97" s="16"/>
      <c r="R97" s="16"/>
      <c r="S97" s="16"/>
      <c r="T97" s="16"/>
      <c r="U97" s="16"/>
      <c r="V97" s="16"/>
      <c r="W97" s="16"/>
      <c r="X97" s="16"/>
      <c r="Y97" s="16"/>
      <c r="Z97" s="16"/>
      <c r="AA97" s="16"/>
      <c r="AB97" s="16"/>
      <c r="AC97" s="16"/>
      <c r="AD97" s="16"/>
      <c r="AE97" s="16"/>
      <c r="AF97" s="16"/>
    </row>
    <row r="98" spans="2:32" ht="24.65" customHeight="1" x14ac:dyDescent="0.35">
      <c r="B98" s="150"/>
      <c r="C98" s="82"/>
      <c r="D98" s="50" t="s">
        <v>603</v>
      </c>
      <c r="E98" s="101">
        <v>0.14379512036495232</v>
      </c>
      <c r="F98" s="206"/>
      <c r="G98" s="207"/>
      <c r="H98" s="16"/>
      <c r="I98" s="138"/>
      <c r="J98" s="125"/>
      <c r="K98" s="16"/>
      <c r="L98" s="16"/>
      <c r="M98" s="16"/>
      <c r="N98" s="16"/>
      <c r="O98" s="16"/>
      <c r="P98" s="16"/>
      <c r="Q98" s="16"/>
      <c r="R98" s="16"/>
      <c r="S98" s="16"/>
      <c r="T98" s="16"/>
      <c r="U98" s="16"/>
      <c r="V98" s="16"/>
      <c r="W98" s="16"/>
      <c r="X98" s="16"/>
      <c r="Y98" s="16"/>
      <c r="Z98" s="16"/>
      <c r="AA98" s="16"/>
      <c r="AB98" s="16"/>
      <c r="AC98" s="16"/>
      <c r="AD98" s="16"/>
      <c r="AE98" s="16"/>
      <c r="AF98" s="16"/>
    </row>
    <row r="99" spans="2:32" ht="24.65" customHeight="1" x14ac:dyDescent="0.35">
      <c r="B99" s="150"/>
      <c r="C99" s="82"/>
      <c r="D99" s="50" t="s">
        <v>604</v>
      </c>
      <c r="E99" s="101">
        <v>0.11286757573955832</v>
      </c>
      <c r="F99" s="206"/>
      <c r="G99" s="207"/>
      <c r="H99" s="16"/>
      <c r="I99" s="138"/>
      <c r="J99" s="125"/>
      <c r="K99" s="16"/>
      <c r="L99" s="16"/>
      <c r="M99" s="16"/>
      <c r="N99" s="16"/>
      <c r="O99" s="16"/>
      <c r="P99" s="16"/>
      <c r="Q99" s="16"/>
      <c r="R99" s="16"/>
      <c r="S99" s="16"/>
      <c r="T99" s="16"/>
      <c r="U99" s="16"/>
      <c r="V99" s="16"/>
      <c r="W99" s="16"/>
      <c r="X99" s="16"/>
      <c r="Y99" s="16"/>
      <c r="Z99" s="16"/>
      <c r="AA99" s="16"/>
      <c r="AB99" s="16"/>
      <c r="AC99" s="16"/>
      <c r="AD99" s="16"/>
      <c r="AE99" s="16"/>
      <c r="AF99" s="16"/>
    </row>
    <row r="100" spans="2:32" ht="24.65" customHeight="1" x14ac:dyDescent="0.35">
      <c r="B100" s="150"/>
      <c r="C100" s="82"/>
      <c r="D100" s="50" t="s">
        <v>605</v>
      </c>
      <c r="E100" s="101">
        <v>1.2385714149082027E-2</v>
      </c>
      <c r="F100" s="208"/>
      <c r="G100" s="209"/>
      <c r="H100" s="16"/>
      <c r="I100" s="138"/>
      <c r="J100" s="125"/>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2:32" ht="15" customHeight="1" x14ac:dyDescent="0.35">
      <c r="B101" s="150"/>
      <c r="C101" s="82"/>
      <c r="E101" s="95" t="str">
        <f>IF(SUM(E92:E100)=1,"Check","Error")</f>
        <v>Check</v>
      </c>
      <c r="F101" s="125"/>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2:32" ht="14.5" customHeight="1" x14ac:dyDescent="0.35">
      <c r="E102" s="126"/>
      <c r="F102" s="126"/>
    </row>
    <row r="103" spans="2:32" x14ac:dyDescent="0.35">
      <c r="B103" s="16"/>
      <c r="D103" s="16"/>
    </row>
    <row r="104" spans="2:32" ht="24" customHeight="1" x14ac:dyDescent="0.35">
      <c r="B104" s="150" t="s">
        <v>606</v>
      </c>
      <c r="C104" s="82"/>
      <c r="E104" s="199" t="s">
        <v>607</v>
      </c>
      <c r="F104" s="199"/>
      <c r="G104" s="199"/>
    </row>
    <row r="105" spans="2:32" ht="24" customHeight="1" x14ac:dyDescent="0.35">
      <c r="B105" s="150"/>
      <c r="C105" s="68" t="s">
        <v>608</v>
      </c>
      <c r="D105" s="23" t="s">
        <v>609</v>
      </c>
      <c r="H105" s="184"/>
    </row>
    <row r="106" spans="2:32" ht="44.5" customHeight="1" x14ac:dyDescent="0.35">
      <c r="B106" s="150"/>
      <c r="C106" s="82"/>
      <c r="D106" s="86" t="s">
        <v>610</v>
      </c>
      <c r="E106" s="158" t="s">
        <v>611</v>
      </c>
      <c r="F106" s="158"/>
      <c r="G106" s="158"/>
      <c r="H106" s="185"/>
    </row>
    <row r="107" spans="2:32" ht="44.5" customHeight="1" x14ac:dyDescent="0.35">
      <c r="B107" s="150"/>
      <c r="C107" s="82"/>
      <c r="D107" s="86" t="s">
        <v>612</v>
      </c>
      <c r="E107" s="158" t="s">
        <v>237</v>
      </c>
      <c r="F107" s="158"/>
      <c r="G107" s="158"/>
      <c r="H107" s="185"/>
    </row>
    <row r="108" spans="2:32" ht="44.5" customHeight="1" x14ac:dyDescent="0.35">
      <c r="B108" s="150"/>
      <c r="C108" s="82"/>
      <c r="D108" s="86" t="s">
        <v>613</v>
      </c>
      <c r="E108" s="158" t="s">
        <v>614</v>
      </c>
      <c r="F108" s="158"/>
      <c r="G108" s="158"/>
      <c r="H108" s="185"/>
    </row>
    <row r="109" spans="2:32" ht="44.5" customHeight="1" x14ac:dyDescent="0.35">
      <c r="B109" s="150"/>
      <c r="C109" s="82"/>
      <c r="D109" s="86" t="s">
        <v>615</v>
      </c>
      <c r="E109" s="158" t="s">
        <v>616</v>
      </c>
      <c r="F109" s="158"/>
      <c r="G109" s="158"/>
      <c r="H109" s="185"/>
    </row>
    <row r="110" spans="2:32" ht="44.5" customHeight="1" x14ac:dyDescent="0.35">
      <c r="B110" s="150"/>
      <c r="C110" s="82"/>
      <c r="D110" s="86" t="s">
        <v>617</v>
      </c>
      <c r="E110" s="158" t="s">
        <v>265</v>
      </c>
      <c r="F110" s="158"/>
      <c r="G110" s="158"/>
      <c r="H110" s="185"/>
    </row>
    <row r="111" spans="2:32" ht="44.5" customHeight="1" x14ac:dyDescent="0.35">
      <c r="B111" s="150"/>
      <c r="C111" s="82"/>
      <c r="D111" s="86" t="s">
        <v>618</v>
      </c>
      <c r="E111" s="158" t="s">
        <v>619</v>
      </c>
      <c r="F111" s="158"/>
      <c r="G111" s="158"/>
      <c r="H111" s="185"/>
    </row>
    <row r="112" spans="2:32" ht="44.5" customHeight="1" x14ac:dyDescent="0.35">
      <c r="B112" s="150"/>
      <c r="C112" s="82"/>
      <c r="D112" s="86" t="s">
        <v>620</v>
      </c>
      <c r="E112" s="158" t="s">
        <v>621</v>
      </c>
      <c r="F112" s="158"/>
      <c r="G112" s="158"/>
      <c r="H112" s="185"/>
    </row>
    <row r="113" spans="2:8" ht="44.5" customHeight="1" x14ac:dyDescent="0.35">
      <c r="B113" s="150"/>
      <c r="C113" s="82"/>
      <c r="D113" s="87" t="s">
        <v>622</v>
      </c>
      <c r="E113" s="196" t="s">
        <v>623</v>
      </c>
      <c r="F113" s="196"/>
      <c r="G113" s="196"/>
      <c r="H113" s="185"/>
    </row>
    <row r="114" spans="2:8" ht="13.75" customHeight="1" x14ac:dyDescent="0.35">
      <c r="B114" s="147"/>
      <c r="C114" s="82"/>
    </row>
    <row r="115" spans="2:8" s="27" customFormat="1" x14ac:dyDescent="0.35">
      <c r="B115" s="59"/>
      <c r="C115" s="81"/>
    </row>
    <row r="116" spans="2:8" s="27" customFormat="1" x14ac:dyDescent="0.35">
      <c r="B116" s="60"/>
      <c r="C116" s="81"/>
    </row>
    <row r="117" spans="2:8" s="27" customFormat="1" ht="24" customHeight="1" x14ac:dyDescent="0.35">
      <c r="B117" s="146" t="s">
        <v>624</v>
      </c>
      <c r="C117" s="82"/>
      <c r="E117" s="105" t="s">
        <v>522</v>
      </c>
    </row>
    <row r="118" spans="2:8" s="27" customFormat="1" ht="24" customHeight="1" x14ac:dyDescent="0.35">
      <c r="B118" s="150"/>
      <c r="C118" s="68" t="s">
        <v>625</v>
      </c>
      <c r="D118" s="27" t="s">
        <v>626</v>
      </c>
      <c r="E118" s="100">
        <v>1</v>
      </c>
    </row>
    <row r="119" spans="2:8" s="27" customFormat="1" x14ac:dyDescent="0.35">
      <c r="B119" s="150"/>
      <c r="C119" s="82"/>
      <c r="E119" s="111"/>
    </row>
    <row r="120" spans="2:8" s="27" customFormat="1" ht="24.65" customHeight="1" x14ac:dyDescent="0.35">
      <c r="B120" s="150"/>
      <c r="C120" s="82"/>
      <c r="E120" s="105" t="s">
        <v>627</v>
      </c>
    </row>
    <row r="121" spans="2:8" s="27" customFormat="1" ht="24.65" customHeight="1" x14ac:dyDescent="0.35">
      <c r="B121" s="150"/>
      <c r="C121" s="68" t="s">
        <v>628</v>
      </c>
      <c r="D121" s="2" t="s">
        <v>629</v>
      </c>
      <c r="E121" s="115">
        <v>436.16129032258067</v>
      </c>
    </row>
    <row r="122" spans="2:8" s="27" customFormat="1" x14ac:dyDescent="0.35">
      <c r="B122" s="150"/>
      <c r="C122" s="82"/>
    </row>
    <row r="123" spans="2:8" s="27" customFormat="1" ht="24.65" customHeight="1" x14ac:dyDescent="0.35">
      <c r="B123" s="150"/>
      <c r="C123" s="68" t="s">
        <v>630</v>
      </c>
      <c r="D123" s="61" t="s">
        <v>631</v>
      </c>
      <c r="E123" s="105" t="s">
        <v>522</v>
      </c>
    </row>
    <row r="124" spans="2:8" s="27" customFormat="1" ht="24.65" customHeight="1" x14ac:dyDescent="0.35">
      <c r="B124" s="150"/>
      <c r="C124" s="82"/>
      <c r="D124" s="62" t="s">
        <v>632</v>
      </c>
      <c r="E124" s="97">
        <v>4</v>
      </c>
      <c r="F124" s="151" t="s">
        <v>562</v>
      </c>
      <c r="G124" s="152"/>
    </row>
    <row r="125" spans="2:8" s="27" customFormat="1" ht="24.65" customHeight="1" x14ac:dyDescent="0.35">
      <c r="B125" s="150"/>
      <c r="C125" s="82"/>
      <c r="D125" s="62" t="s">
        <v>633</v>
      </c>
      <c r="E125" s="97">
        <v>16</v>
      </c>
      <c r="F125" s="153"/>
      <c r="G125" s="154"/>
    </row>
    <row r="126" spans="2:8" s="27" customFormat="1" ht="24.65" customHeight="1" x14ac:dyDescent="0.35">
      <c r="B126" s="150"/>
      <c r="C126" s="82"/>
      <c r="D126" s="62" t="s">
        <v>634</v>
      </c>
      <c r="E126" s="97">
        <v>0</v>
      </c>
      <c r="F126" s="153"/>
      <c r="G126" s="154"/>
    </row>
    <row r="127" spans="2:8" s="27" customFormat="1" ht="24.65" customHeight="1" x14ac:dyDescent="0.35">
      <c r="B127" s="150"/>
      <c r="C127" s="82"/>
      <c r="D127" s="62" t="s">
        <v>635</v>
      </c>
      <c r="E127" s="97">
        <v>0</v>
      </c>
      <c r="F127" s="153"/>
      <c r="G127" s="154"/>
    </row>
    <row r="128" spans="2:8" s="27" customFormat="1" ht="24.65" customHeight="1" x14ac:dyDescent="0.35">
      <c r="B128" s="150"/>
      <c r="C128" s="82"/>
      <c r="D128" s="62" t="s">
        <v>636</v>
      </c>
      <c r="E128" s="97">
        <v>22</v>
      </c>
      <c r="F128" s="155"/>
      <c r="G128" s="156"/>
    </row>
    <row r="129" spans="1:53" s="27" customFormat="1" x14ac:dyDescent="0.35">
      <c r="B129" s="150"/>
      <c r="C129" s="82"/>
      <c r="E129" s="95" t="str">
        <f>IF(SUM(E124:E128)=$E$21,"Check","Error")</f>
        <v>Check</v>
      </c>
    </row>
    <row r="130" spans="1:53" s="27" customFormat="1" x14ac:dyDescent="0.35">
      <c r="B130" s="60"/>
      <c r="C130" s="81"/>
    </row>
    <row r="131" spans="1:53" s="27" customFormat="1" x14ac:dyDescent="0.35">
      <c r="B131" s="60"/>
      <c r="C131" s="81"/>
    </row>
    <row r="132" spans="1:53" s="63" customFormat="1" ht="24" customHeight="1" x14ac:dyDescent="0.35">
      <c r="A132" s="2"/>
      <c r="B132" s="146" t="s">
        <v>637</v>
      </c>
      <c r="C132" s="82"/>
      <c r="D132" s="27"/>
      <c r="E132" s="105" t="s">
        <v>627</v>
      </c>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row>
    <row r="133" spans="1:53" ht="24" customHeight="1" x14ac:dyDescent="0.35">
      <c r="B133" s="150"/>
      <c r="C133" s="68" t="s">
        <v>638</v>
      </c>
      <c r="D133" s="27" t="s">
        <v>639</v>
      </c>
      <c r="E133" s="115">
        <v>869.25</v>
      </c>
      <c r="F133" s="127"/>
    </row>
    <row r="134" spans="1:53" x14ac:dyDescent="0.35">
      <c r="B134" s="150"/>
      <c r="C134" s="82"/>
      <c r="D134" s="27"/>
      <c r="E134" s="127"/>
    </row>
    <row r="135" spans="1:53" ht="24" customHeight="1" x14ac:dyDescent="0.35">
      <c r="B135" s="150"/>
      <c r="C135" s="68" t="s">
        <v>640</v>
      </c>
      <c r="D135" s="23" t="s">
        <v>641</v>
      </c>
      <c r="E135" s="104" t="s">
        <v>642</v>
      </c>
      <c r="F135" s="104" t="s">
        <v>643</v>
      </c>
      <c r="G135" s="104" t="s">
        <v>644</v>
      </c>
    </row>
    <row r="136" spans="1:53" ht="24" customHeight="1" x14ac:dyDescent="0.35">
      <c r="B136" s="150"/>
      <c r="C136" s="82"/>
      <c r="D136" s="64" t="s">
        <v>645</v>
      </c>
      <c r="E136" s="98">
        <v>0.42857142857142855</v>
      </c>
      <c r="F136" s="98">
        <v>0.5714285714285714</v>
      </c>
      <c r="G136" s="99">
        <v>0</v>
      </c>
      <c r="H136" s="187" t="s">
        <v>646</v>
      </c>
      <c r="I136" s="188"/>
      <c r="J136" s="27"/>
    </row>
    <row r="137" spans="1:53" ht="24" customHeight="1" x14ac:dyDescent="0.35">
      <c r="B137" s="150"/>
      <c r="C137" s="82"/>
      <c r="D137" s="64" t="s">
        <v>647</v>
      </c>
      <c r="E137" s="98">
        <v>0.54761904761904767</v>
      </c>
      <c r="F137" s="98">
        <v>0.45238095238095238</v>
      </c>
      <c r="G137" s="99">
        <v>0</v>
      </c>
      <c r="H137" s="189"/>
      <c r="I137" s="190"/>
      <c r="J137" s="27"/>
    </row>
    <row r="138" spans="1:53" ht="24" customHeight="1" x14ac:dyDescent="0.35">
      <c r="B138" s="150"/>
      <c r="C138" s="82"/>
      <c r="D138" s="64" t="s">
        <v>648</v>
      </c>
      <c r="E138" s="98">
        <v>0.61904761904761907</v>
      </c>
      <c r="F138" s="98">
        <v>0.38095238095238093</v>
      </c>
      <c r="G138" s="99">
        <v>0</v>
      </c>
      <c r="H138" s="189"/>
      <c r="I138" s="190"/>
      <c r="J138" s="27"/>
    </row>
    <row r="139" spans="1:53" ht="24" customHeight="1" x14ac:dyDescent="0.35">
      <c r="B139" s="150"/>
      <c r="C139" s="82"/>
      <c r="D139" s="64" t="s">
        <v>649</v>
      </c>
      <c r="E139" s="98">
        <v>0.42857142857142855</v>
      </c>
      <c r="F139" s="98">
        <v>0.5714285714285714</v>
      </c>
      <c r="G139" s="99">
        <v>0</v>
      </c>
      <c r="H139" s="189"/>
      <c r="I139" s="190"/>
      <c r="J139" s="27"/>
    </row>
    <row r="140" spans="1:53" ht="24" customHeight="1" x14ac:dyDescent="0.35">
      <c r="B140" s="150"/>
      <c r="C140" s="82"/>
      <c r="D140" s="64" t="s">
        <v>650</v>
      </c>
      <c r="E140" s="98">
        <v>0.42857142857142855</v>
      </c>
      <c r="F140" s="98">
        <v>0.5714285714285714</v>
      </c>
      <c r="G140" s="99">
        <v>0</v>
      </c>
      <c r="H140" s="189"/>
      <c r="I140" s="190"/>
      <c r="J140" s="27"/>
    </row>
    <row r="141" spans="1:53" ht="24" customHeight="1" x14ac:dyDescent="0.35">
      <c r="B141" s="150"/>
      <c r="C141" s="82"/>
      <c r="D141" s="64" t="s">
        <v>651</v>
      </c>
      <c r="E141" s="98">
        <v>0.21428571428571427</v>
      </c>
      <c r="F141" s="98">
        <v>0.7857142857142857</v>
      </c>
      <c r="G141" s="99">
        <v>0</v>
      </c>
      <c r="H141" s="189"/>
      <c r="I141" s="190"/>
      <c r="J141" s="27"/>
    </row>
    <row r="142" spans="1:53" ht="24" customHeight="1" x14ac:dyDescent="0.35">
      <c r="B142" s="150"/>
      <c r="C142" s="82"/>
      <c r="D142" s="64" t="s">
        <v>652</v>
      </c>
      <c r="E142" s="98">
        <v>0.40476190476190477</v>
      </c>
      <c r="F142" s="98">
        <v>0.59523809523809523</v>
      </c>
      <c r="G142" s="99">
        <v>0</v>
      </c>
      <c r="H142" s="189"/>
      <c r="I142" s="190"/>
      <c r="J142" s="27"/>
    </row>
    <row r="143" spans="1:53" ht="24" customHeight="1" x14ac:dyDescent="0.35">
      <c r="B143" s="150"/>
      <c r="C143" s="82"/>
      <c r="D143" s="64" t="s">
        <v>735</v>
      </c>
      <c r="E143" s="98">
        <v>0.35714285714285715</v>
      </c>
      <c r="F143" s="98">
        <v>0.6428571428571429</v>
      </c>
      <c r="G143" s="99">
        <v>0</v>
      </c>
      <c r="H143" s="191"/>
      <c r="I143" s="192"/>
      <c r="J143" s="27"/>
    </row>
    <row r="144" spans="1:53" x14ac:dyDescent="0.35">
      <c r="B144" s="150"/>
      <c r="C144" s="82"/>
      <c r="E144" s="127"/>
      <c r="G144" s="106"/>
      <c r="H144" s="65"/>
      <c r="J144" s="27"/>
    </row>
    <row r="145" spans="2:9" ht="24" customHeight="1" x14ac:dyDescent="0.35">
      <c r="B145" s="150"/>
      <c r="C145" s="68" t="s">
        <v>653</v>
      </c>
      <c r="D145" s="23" t="s">
        <v>654</v>
      </c>
      <c r="E145" s="104" t="s">
        <v>642</v>
      </c>
      <c r="F145" s="104" t="s">
        <v>643</v>
      </c>
      <c r="G145" s="104" t="s">
        <v>655</v>
      </c>
      <c r="H145" s="65"/>
    </row>
    <row r="146" spans="2:9" ht="24" customHeight="1" x14ac:dyDescent="0.35">
      <c r="B146" s="150"/>
      <c r="C146" s="82"/>
      <c r="D146" s="2" t="s">
        <v>656</v>
      </c>
      <c r="E146" s="98">
        <v>0.5</v>
      </c>
      <c r="F146" s="98">
        <v>0.5</v>
      </c>
      <c r="G146" s="99">
        <v>0</v>
      </c>
      <c r="H146" s="187" t="s">
        <v>646</v>
      </c>
      <c r="I146" s="188"/>
    </row>
    <row r="147" spans="2:9" ht="24" customHeight="1" x14ac:dyDescent="0.35">
      <c r="B147" s="150"/>
      <c r="C147" s="82"/>
      <c r="D147" s="2" t="s">
        <v>657</v>
      </c>
      <c r="E147" s="98">
        <v>0.66666666666666663</v>
      </c>
      <c r="F147" s="98">
        <v>0.33333333333333331</v>
      </c>
      <c r="G147" s="99">
        <v>0</v>
      </c>
      <c r="H147" s="189"/>
      <c r="I147" s="190"/>
    </row>
    <row r="148" spans="2:9" ht="24" customHeight="1" x14ac:dyDescent="0.35">
      <c r="B148" s="150"/>
      <c r="C148" s="82"/>
      <c r="D148" s="2" t="s">
        <v>658</v>
      </c>
      <c r="E148" s="98">
        <v>0.54761904761904767</v>
      </c>
      <c r="F148" s="98">
        <v>0.45238095238095238</v>
      </c>
      <c r="G148" s="99">
        <v>0</v>
      </c>
      <c r="H148" s="189"/>
      <c r="I148" s="190"/>
    </row>
    <row r="149" spans="2:9" ht="24" customHeight="1" x14ac:dyDescent="0.35">
      <c r="B149" s="150"/>
      <c r="C149" s="82"/>
      <c r="D149" s="2" t="s">
        <v>659</v>
      </c>
      <c r="E149" s="98">
        <v>0.52380952380952384</v>
      </c>
      <c r="F149" s="98">
        <v>0.47619047619047616</v>
      </c>
      <c r="G149" s="99">
        <v>0</v>
      </c>
      <c r="H149" s="189"/>
      <c r="I149" s="190"/>
    </row>
    <row r="150" spans="2:9" ht="24" customHeight="1" x14ac:dyDescent="0.35">
      <c r="B150" s="150"/>
      <c r="C150" s="82"/>
      <c r="D150" s="2" t="s">
        <v>660</v>
      </c>
      <c r="E150" s="98">
        <v>0.6428571428571429</v>
      </c>
      <c r="F150" s="98">
        <v>0.35714285714285715</v>
      </c>
      <c r="G150" s="99">
        <v>0</v>
      </c>
      <c r="H150" s="189"/>
      <c r="I150" s="190"/>
    </row>
    <row r="151" spans="2:9" ht="24" customHeight="1" x14ac:dyDescent="0.35">
      <c r="B151" s="150"/>
      <c r="C151" s="82"/>
      <c r="D151" s="2" t="s">
        <v>661</v>
      </c>
      <c r="E151" s="98">
        <v>0.47619047619047616</v>
      </c>
      <c r="F151" s="98">
        <v>0.52380952380952384</v>
      </c>
      <c r="G151" s="99">
        <v>0</v>
      </c>
      <c r="H151" s="189"/>
      <c r="I151" s="190"/>
    </row>
    <row r="152" spans="2:9" ht="24" customHeight="1" x14ac:dyDescent="0.35">
      <c r="B152" s="150"/>
      <c r="C152" s="82"/>
      <c r="D152" s="2" t="s">
        <v>662</v>
      </c>
      <c r="E152" s="98">
        <v>0.52380952380952384</v>
      </c>
      <c r="F152" s="98">
        <v>0.47619047619047616</v>
      </c>
      <c r="G152" s="99">
        <v>0</v>
      </c>
      <c r="H152" s="189"/>
      <c r="I152" s="190"/>
    </row>
    <row r="153" spans="2:9" ht="24" customHeight="1" x14ac:dyDescent="0.35">
      <c r="B153" s="150"/>
      <c r="C153" s="82"/>
      <c r="D153" s="2" t="s">
        <v>736</v>
      </c>
      <c r="E153" s="98">
        <v>0.11904761904761904</v>
      </c>
      <c r="F153" s="98">
        <v>0.88095238095238093</v>
      </c>
      <c r="G153" s="99">
        <v>0</v>
      </c>
      <c r="H153" s="191"/>
      <c r="I153" s="192"/>
    </row>
    <row r="154" spans="2:9" ht="15" customHeight="1" x14ac:dyDescent="0.35">
      <c r="B154" s="150"/>
      <c r="C154" s="82"/>
      <c r="E154" s="106"/>
      <c r="F154" s="106"/>
      <c r="G154" s="106"/>
      <c r="I154" s="27"/>
    </row>
    <row r="155" spans="2:9" ht="24" customHeight="1" x14ac:dyDescent="0.35">
      <c r="B155" s="150"/>
      <c r="C155" s="82"/>
      <c r="E155" s="105" t="s">
        <v>663</v>
      </c>
      <c r="F155" s="106"/>
      <c r="G155" s="106"/>
      <c r="I155" s="27"/>
    </row>
    <row r="156" spans="2:9" ht="24" customHeight="1" x14ac:dyDescent="0.35">
      <c r="B156" s="150"/>
      <c r="C156" s="68" t="s">
        <v>664</v>
      </c>
      <c r="D156" s="2" t="s">
        <v>665</v>
      </c>
      <c r="E156" s="116">
        <v>16.095238095238095</v>
      </c>
      <c r="F156" s="139"/>
      <c r="G156" s="106"/>
      <c r="I156" s="27"/>
    </row>
    <row r="157" spans="2:9" ht="15" customHeight="1" x14ac:dyDescent="0.35">
      <c r="B157" s="150"/>
      <c r="C157" s="82"/>
      <c r="E157" s="106"/>
      <c r="F157" s="106"/>
      <c r="G157" s="106"/>
      <c r="I157" s="27"/>
    </row>
    <row r="158" spans="2:9" ht="24" customHeight="1" x14ac:dyDescent="0.35">
      <c r="B158" s="150"/>
      <c r="C158" s="82"/>
      <c r="E158" s="105" t="s">
        <v>522</v>
      </c>
      <c r="F158" s="106"/>
      <c r="G158" s="106"/>
      <c r="I158" s="27"/>
    </row>
    <row r="159" spans="2:9" ht="24" customHeight="1" x14ac:dyDescent="0.35">
      <c r="B159" s="150"/>
      <c r="C159" s="68" t="s">
        <v>666</v>
      </c>
      <c r="D159" s="2" t="s">
        <v>667</v>
      </c>
      <c r="E159" s="89">
        <v>20</v>
      </c>
      <c r="F159" s="106"/>
      <c r="G159" s="106"/>
      <c r="I159" s="27"/>
    </row>
    <row r="160" spans="2:9" ht="15" customHeight="1" x14ac:dyDescent="0.35">
      <c r="B160" s="150"/>
      <c r="C160" s="2"/>
    </row>
    <row r="161" spans="1:64" x14ac:dyDescent="0.35">
      <c r="B161" s="24"/>
      <c r="C161" s="82"/>
    </row>
    <row r="162" spans="1:64" ht="14.5" thickBot="1" x14ac:dyDescent="0.4">
      <c r="A162" s="25"/>
      <c r="B162" s="25"/>
      <c r="C162" s="83"/>
      <c r="D162" s="36"/>
      <c r="E162" s="36"/>
      <c r="F162" s="36"/>
      <c r="G162" s="36"/>
      <c r="H162" s="36"/>
      <c r="I162" s="36"/>
      <c r="J162" s="36"/>
      <c r="K162" s="36"/>
    </row>
    <row r="163" spans="1:64" x14ac:dyDescent="0.35">
      <c r="A163" s="24"/>
      <c r="B163" s="24"/>
      <c r="C163" s="82"/>
    </row>
    <row r="164" spans="1:64" ht="25" x14ac:dyDescent="0.35">
      <c r="B164" s="52" t="s">
        <v>668</v>
      </c>
      <c r="C164" s="52"/>
      <c r="D164" s="53"/>
      <c r="E164" s="53"/>
      <c r="F164" s="53"/>
      <c r="G164" s="53"/>
      <c r="H164" s="53"/>
      <c r="I164" s="53"/>
      <c r="J164" s="53"/>
    </row>
    <row r="165" spans="1:64" ht="26.15" customHeight="1" x14ac:dyDescent="0.35">
      <c r="B165" s="38" t="s">
        <v>669</v>
      </c>
      <c r="C165" s="38"/>
      <c r="D165" s="94" t="s">
        <v>670</v>
      </c>
      <c r="E165" s="124"/>
      <c r="F165" s="124"/>
      <c r="G165" s="124"/>
      <c r="H165" s="124"/>
      <c r="I165" s="124"/>
      <c r="J165" s="124"/>
    </row>
    <row r="166" spans="1:64" ht="26.15" customHeight="1" x14ac:dyDescent="0.35">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row>
    <row r="167" spans="1:64" s="57" customFormat="1" ht="32.15" customHeight="1" x14ac:dyDescent="0.35">
      <c r="A167" s="27"/>
      <c r="B167" s="146" t="s">
        <v>671</v>
      </c>
      <c r="C167" s="82"/>
      <c r="D167" s="27"/>
      <c r="E167" s="108" t="s">
        <v>672</v>
      </c>
      <c r="F167" s="186" t="s">
        <v>673</v>
      </c>
      <c r="G167" s="183"/>
      <c r="H167" s="183"/>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row>
    <row r="168" spans="1:64" s="57" customFormat="1" ht="34" customHeight="1" x14ac:dyDescent="0.35">
      <c r="A168" s="27"/>
      <c r="B168" s="157"/>
      <c r="C168" s="84"/>
      <c r="D168" s="27" t="s">
        <v>674</v>
      </c>
      <c r="E168" s="128">
        <v>0.40322580645161293</v>
      </c>
      <c r="F168" s="193" t="s">
        <v>675</v>
      </c>
      <c r="G168" s="194"/>
      <c r="H168" s="195"/>
      <c r="I168" s="6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row>
    <row r="169" spans="1:64" s="27" customFormat="1" ht="13.4" customHeight="1" x14ac:dyDescent="0.35">
      <c r="B169" s="2"/>
      <c r="C169" s="81"/>
      <c r="D169" s="2"/>
      <c r="E169" s="2"/>
      <c r="F169" s="2"/>
      <c r="G169" s="2"/>
      <c r="H169" s="2"/>
      <c r="I169" s="44"/>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row>
    <row r="170" spans="1:64" s="27" customFormat="1" ht="13.4" customHeight="1" x14ac:dyDescent="0.35">
      <c r="B170" s="2"/>
      <c r="C170" s="81"/>
      <c r="D170" s="2"/>
      <c r="E170" s="2"/>
      <c r="F170" s="2"/>
      <c r="G170" s="2"/>
      <c r="H170" s="2"/>
      <c r="I170" s="2"/>
      <c r="J170" s="2"/>
      <c r="K170" s="2"/>
    </row>
    <row r="171" spans="1:64" s="27" customFormat="1" ht="13" customHeight="1" x14ac:dyDescent="0.35">
      <c r="B171" s="166" t="s">
        <v>676</v>
      </c>
      <c r="C171" s="84"/>
      <c r="D171" s="2"/>
      <c r="E171" s="2"/>
      <c r="F171" s="2"/>
      <c r="G171" s="2"/>
      <c r="H171" s="2"/>
      <c r="I171" s="2"/>
      <c r="J171" s="2"/>
      <c r="K171" s="2"/>
    </row>
    <row r="172" spans="1:64" ht="24.65" customHeight="1" x14ac:dyDescent="0.35">
      <c r="B172" s="165"/>
      <c r="C172" s="84"/>
      <c r="D172" s="23" t="s">
        <v>677</v>
      </c>
      <c r="E172" s="109" t="s">
        <v>678</v>
      </c>
      <c r="F172" s="109" t="s">
        <v>679</v>
      </c>
      <c r="G172" s="67" t="s">
        <v>669</v>
      </c>
    </row>
    <row r="173" spans="1:64" ht="30" customHeight="1" x14ac:dyDescent="0.35">
      <c r="B173" s="165"/>
      <c r="C173" s="84"/>
      <c r="D173" s="2" t="s">
        <v>680</v>
      </c>
      <c r="E173" s="137">
        <v>1064.0657000000001</v>
      </c>
      <c r="F173" s="107">
        <f t="shared" ref="F173:F178" si="0">E173*$E$168</f>
        <v>429.05875000000009</v>
      </c>
      <c r="G173" s="159" t="s">
        <v>681</v>
      </c>
      <c r="H173" s="176"/>
      <c r="I173" s="160"/>
    </row>
    <row r="174" spans="1:64" ht="30" customHeight="1" x14ac:dyDescent="0.35">
      <c r="B174" s="165"/>
      <c r="C174" s="84"/>
      <c r="D174" s="2" t="s">
        <v>682</v>
      </c>
      <c r="E174" s="129">
        <v>1952</v>
      </c>
      <c r="F174" s="107">
        <f t="shared" si="0"/>
        <v>787.09677419354841</v>
      </c>
      <c r="G174" s="161"/>
      <c r="H174" s="177"/>
      <c r="I174" s="162"/>
    </row>
    <row r="175" spans="1:64" ht="30" customHeight="1" x14ac:dyDescent="0.35">
      <c r="B175" s="165"/>
      <c r="C175" s="84"/>
      <c r="D175" s="2" t="s">
        <v>683</v>
      </c>
      <c r="E175" s="140">
        <v>212.38</v>
      </c>
      <c r="F175" s="107">
        <f t="shared" si="0"/>
        <v>85.637096774193552</v>
      </c>
      <c r="G175" s="161"/>
      <c r="H175" s="177"/>
      <c r="I175" s="162"/>
    </row>
    <row r="176" spans="1:64" ht="30" customHeight="1" x14ac:dyDescent="0.35">
      <c r="B176" s="165"/>
      <c r="C176" s="84"/>
      <c r="D176" s="2" t="s">
        <v>684</v>
      </c>
      <c r="E176" s="140">
        <v>212.38</v>
      </c>
      <c r="F176" s="107">
        <f t="shared" si="0"/>
        <v>85.637096774193552</v>
      </c>
      <c r="G176" s="161"/>
      <c r="H176" s="177"/>
      <c r="I176" s="162"/>
    </row>
    <row r="177" spans="2:9" ht="30" customHeight="1" x14ac:dyDescent="0.35">
      <c r="B177" s="165"/>
      <c r="C177" s="84"/>
      <c r="D177" s="2" t="s">
        <v>685</v>
      </c>
      <c r="E177" s="140">
        <v>2164.6</v>
      </c>
      <c r="F177" s="107">
        <f t="shared" si="0"/>
        <v>872.82258064516134</v>
      </c>
      <c r="G177" s="161"/>
      <c r="H177" s="177"/>
      <c r="I177" s="162"/>
    </row>
    <row r="178" spans="2:9" ht="30" customHeight="1" x14ac:dyDescent="0.35">
      <c r="B178" s="165"/>
      <c r="C178" s="84"/>
      <c r="D178" s="28" t="s">
        <v>686</v>
      </c>
      <c r="E178" s="133">
        <v>560.54256999999996</v>
      </c>
      <c r="F178" s="132">
        <f t="shared" si="0"/>
        <v>226.02522983870966</v>
      </c>
      <c r="G178" s="163"/>
      <c r="H178" s="178"/>
      <c r="I178" s="164"/>
    </row>
    <row r="179" spans="2:9" ht="29.5" customHeight="1" x14ac:dyDescent="0.35">
      <c r="B179" s="165"/>
      <c r="C179" s="84"/>
      <c r="D179" s="2" t="s">
        <v>687</v>
      </c>
      <c r="E179" s="134">
        <f>SUM(E173:E178)</f>
        <v>6165.9682699999994</v>
      </c>
      <c r="F179" s="131">
        <f>SUM(F173:F178)</f>
        <v>2486.2775282258067</v>
      </c>
      <c r="G179" s="179" t="s">
        <v>688</v>
      </c>
      <c r="H179" s="180"/>
      <c r="I179" s="181"/>
    </row>
    <row r="180" spans="2:9" x14ac:dyDescent="0.35">
      <c r="B180" s="165"/>
      <c r="C180" s="84"/>
      <c r="G180" s="3"/>
    </row>
    <row r="181" spans="2:9" ht="24" customHeight="1" x14ac:dyDescent="0.35">
      <c r="B181" s="165"/>
      <c r="C181" s="84"/>
      <c r="D181" s="23" t="s">
        <v>689</v>
      </c>
      <c r="E181" s="105" t="s">
        <v>690</v>
      </c>
    </row>
    <row r="182" spans="2:9" ht="26.5" customHeight="1" x14ac:dyDescent="0.35">
      <c r="B182" s="165"/>
      <c r="C182" s="84"/>
      <c r="D182" s="27" t="s">
        <v>691</v>
      </c>
      <c r="E182" s="29">
        <f t="shared" ref="E182:E187" si="1">E173/$E$179</f>
        <v>0.17257073883709756</v>
      </c>
      <c r="F182" s="148" t="s">
        <v>692</v>
      </c>
      <c r="G182" s="149"/>
      <c r="H182" s="3"/>
    </row>
    <row r="183" spans="2:9" ht="26.5" customHeight="1" x14ac:dyDescent="0.35">
      <c r="B183" s="165"/>
      <c r="C183" s="84"/>
      <c r="D183" s="27" t="s">
        <v>693</v>
      </c>
      <c r="E183" s="29">
        <f t="shared" si="1"/>
        <v>0.31657639392944853</v>
      </c>
      <c r="F183" s="148" t="s">
        <v>694</v>
      </c>
      <c r="G183" s="149"/>
      <c r="H183" s="3"/>
    </row>
    <row r="184" spans="2:9" ht="26.5" customHeight="1" x14ac:dyDescent="0.35">
      <c r="B184" s="165"/>
      <c r="C184" s="84"/>
      <c r="D184" s="27" t="s">
        <v>695</v>
      </c>
      <c r="E184" s="29">
        <f t="shared" si="1"/>
        <v>3.4443900892795226E-2</v>
      </c>
      <c r="F184" s="148" t="s">
        <v>696</v>
      </c>
      <c r="G184" s="149"/>
    </row>
    <row r="185" spans="2:9" ht="26.5" customHeight="1" x14ac:dyDescent="0.35">
      <c r="B185" s="165"/>
      <c r="C185" s="84"/>
      <c r="D185" s="27" t="s">
        <v>697</v>
      </c>
      <c r="E185" s="29">
        <f t="shared" si="1"/>
        <v>3.4443900892795226E-2</v>
      </c>
      <c r="F185" s="148" t="s">
        <v>698</v>
      </c>
      <c r="G185" s="149"/>
      <c r="H185" s="3"/>
    </row>
    <row r="186" spans="2:9" ht="26.5" customHeight="1" x14ac:dyDescent="0.35">
      <c r="B186" s="165"/>
      <c r="C186" s="84"/>
      <c r="D186" s="27" t="s">
        <v>699</v>
      </c>
      <c r="E186" s="29">
        <f t="shared" si="1"/>
        <v>0.35105597453877269</v>
      </c>
      <c r="F186" s="148" t="s">
        <v>700</v>
      </c>
      <c r="G186" s="149"/>
      <c r="H186" s="3"/>
    </row>
    <row r="187" spans="2:9" ht="26.5" customHeight="1" x14ac:dyDescent="0.35">
      <c r="B187" s="165"/>
      <c r="C187" s="84"/>
      <c r="D187" s="2" t="s">
        <v>701</v>
      </c>
      <c r="E187" s="30">
        <f t="shared" si="1"/>
        <v>9.0909090909090912E-2</v>
      </c>
      <c r="F187" s="148" t="s">
        <v>702</v>
      </c>
      <c r="G187" s="149"/>
      <c r="H187" s="3"/>
    </row>
    <row r="188" spans="2:9" ht="26.5" customHeight="1" x14ac:dyDescent="0.35">
      <c r="B188" s="31"/>
      <c r="C188" s="84"/>
      <c r="E188" s="32">
        <f>SUM(E182:E187)</f>
        <v>1.0000000000000002</v>
      </c>
      <c r="F188" s="148" t="s">
        <v>703</v>
      </c>
      <c r="G188" s="149"/>
      <c r="H188" s="15"/>
      <c r="I188" s="15"/>
    </row>
    <row r="189" spans="2:9" x14ac:dyDescent="0.35">
      <c r="B189" s="31"/>
      <c r="C189" s="84"/>
      <c r="G189" s="15"/>
      <c r="H189" s="15"/>
      <c r="I189" s="15"/>
    </row>
    <row r="190" spans="2:9" x14ac:dyDescent="0.35">
      <c r="G190" s="15"/>
      <c r="H190" s="15"/>
      <c r="I190" s="15"/>
    </row>
    <row r="191" spans="2:9" x14ac:dyDescent="0.35">
      <c r="G191" s="15"/>
      <c r="H191" s="15"/>
      <c r="I191" s="15"/>
    </row>
    <row r="192" spans="2:9" ht="24" customHeight="1" x14ac:dyDescent="0.35">
      <c r="B192" s="166" t="s">
        <v>704</v>
      </c>
      <c r="C192" s="84"/>
      <c r="E192" s="105" t="s">
        <v>705</v>
      </c>
      <c r="F192" s="105" t="s">
        <v>706</v>
      </c>
      <c r="G192" s="16"/>
      <c r="H192" s="16"/>
      <c r="I192" s="16"/>
    </row>
    <row r="193" spans="1:11" ht="43" customHeight="1" x14ac:dyDescent="0.35">
      <c r="B193" s="157"/>
      <c r="C193" s="84"/>
      <c r="D193" s="2" t="s">
        <v>707</v>
      </c>
      <c r="E193" s="89">
        <v>2</v>
      </c>
      <c r="F193" s="89">
        <v>2</v>
      </c>
      <c r="G193" s="167" t="s">
        <v>708</v>
      </c>
      <c r="H193" s="168"/>
      <c r="I193" s="169"/>
    </row>
    <row r="194" spans="1:11" ht="15.65" customHeight="1" x14ac:dyDescent="0.35">
      <c r="B194" s="33"/>
      <c r="C194" s="84"/>
      <c r="G194" s="15"/>
      <c r="H194" s="15"/>
      <c r="I194" s="15"/>
    </row>
    <row r="195" spans="1:11" ht="24.65" customHeight="1" x14ac:dyDescent="0.35">
      <c r="B195" s="146" t="s">
        <v>709</v>
      </c>
      <c r="C195" s="82"/>
      <c r="E195" s="105" t="s">
        <v>710</v>
      </c>
      <c r="G195" s="16"/>
      <c r="H195" s="16"/>
      <c r="I195" s="16"/>
    </row>
    <row r="196" spans="1:11" ht="35.5" customHeight="1" x14ac:dyDescent="0.35">
      <c r="B196" s="147"/>
      <c r="C196" s="82"/>
      <c r="D196" s="2" t="s">
        <v>711</v>
      </c>
      <c r="E196" s="130">
        <v>1.74</v>
      </c>
      <c r="F196" s="167" t="s">
        <v>712</v>
      </c>
      <c r="G196" s="168"/>
      <c r="H196" s="168"/>
      <c r="I196" s="169"/>
    </row>
    <row r="197" spans="1:11" x14ac:dyDescent="0.35">
      <c r="B197" s="16"/>
      <c r="G197" s="3"/>
    </row>
    <row r="198" spans="1:11" ht="24" customHeight="1" x14ac:dyDescent="0.35">
      <c r="B198" s="146" t="s">
        <v>713</v>
      </c>
      <c r="D198" s="23" t="s">
        <v>714</v>
      </c>
      <c r="E198" s="105" t="s">
        <v>715</v>
      </c>
      <c r="F198" s="109" t="s">
        <v>716</v>
      </c>
    </row>
    <row r="199" spans="1:11" ht="32.15" customHeight="1" x14ac:dyDescent="0.35">
      <c r="B199" s="147"/>
      <c r="D199" s="2" t="s">
        <v>717</v>
      </c>
      <c r="E199" s="135">
        <f>E179/E196</f>
        <v>3543.6599252873561</v>
      </c>
      <c r="F199" s="135">
        <f>F179/E196</f>
        <v>1428.8951311642568</v>
      </c>
      <c r="G199" s="167" t="s">
        <v>718</v>
      </c>
      <c r="H199" s="168"/>
      <c r="I199" s="169"/>
    </row>
    <row r="200" spans="1:11" x14ac:dyDescent="0.35">
      <c r="B200" s="16"/>
      <c r="G200" s="3"/>
    </row>
    <row r="201" spans="1:11" x14ac:dyDescent="0.35">
      <c r="B201" s="16"/>
      <c r="G201" s="3"/>
    </row>
    <row r="202" spans="1:11" ht="14.5" thickBot="1" x14ac:dyDescent="0.4">
      <c r="A202" s="35"/>
      <c r="B202" s="35"/>
      <c r="C202" s="85"/>
      <c r="D202" s="36"/>
      <c r="E202" s="36"/>
      <c r="F202" s="36"/>
      <c r="G202" s="37"/>
      <c r="H202" s="36"/>
      <c r="I202" s="36"/>
      <c r="J202" s="36"/>
      <c r="K202" s="36"/>
    </row>
    <row r="203" spans="1:11" x14ac:dyDescent="0.35">
      <c r="A203" s="16"/>
      <c r="B203" s="16"/>
      <c r="G203" s="3"/>
    </row>
    <row r="204" spans="1:11" ht="25" x14ac:dyDescent="0.35">
      <c r="B204" s="52" t="s">
        <v>719</v>
      </c>
      <c r="C204" s="53"/>
      <c r="D204" s="53"/>
      <c r="E204" s="53"/>
      <c r="F204" s="53"/>
      <c r="G204" s="53"/>
      <c r="H204" s="53"/>
      <c r="I204" s="53"/>
      <c r="J204" s="53"/>
    </row>
    <row r="205" spans="1:11" ht="25.75" customHeight="1" x14ac:dyDescent="0.35">
      <c r="B205" s="38" t="s">
        <v>669</v>
      </c>
      <c r="C205" s="38"/>
      <c r="D205" s="39" t="s">
        <v>720</v>
      </c>
      <c r="E205" s="40"/>
      <c r="F205" s="41"/>
      <c r="G205" s="42"/>
      <c r="H205" s="42"/>
      <c r="I205" s="42"/>
      <c r="J205" s="42"/>
    </row>
    <row r="206" spans="1:11" ht="20.5" customHeight="1" x14ac:dyDescent="0.35"/>
    <row r="207" spans="1:11" ht="23.5" customHeight="1" x14ac:dyDescent="0.35"/>
    <row r="208" spans="1:11" ht="25.5" customHeight="1" x14ac:dyDescent="0.35">
      <c r="B208" s="165" t="s">
        <v>721</v>
      </c>
      <c r="C208" s="84"/>
      <c r="D208" s="23" t="s">
        <v>722</v>
      </c>
      <c r="E208" s="109" t="s">
        <v>715</v>
      </c>
      <c r="F208" s="110" t="s">
        <v>723</v>
      </c>
      <c r="G208" s="110" t="s">
        <v>724</v>
      </c>
      <c r="H208" s="104" t="s">
        <v>725</v>
      </c>
      <c r="I208" s="182" t="s">
        <v>669</v>
      </c>
      <c r="J208" s="183"/>
    </row>
    <row r="209" spans="1:11" ht="41.15" customHeight="1" x14ac:dyDescent="0.35">
      <c r="B209" s="165"/>
      <c r="C209" s="84"/>
      <c r="D209" s="2" t="s">
        <v>726</v>
      </c>
      <c r="E209" s="89">
        <v>209</v>
      </c>
      <c r="F209" s="136">
        <f>E209*$E$168</f>
        <v>84.274193548387103</v>
      </c>
      <c r="G209" s="136">
        <f>E209*$E$196</f>
        <v>363.66</v>
      </c>
      <c r="H209" s="135">
        <f>F209*$E$196</f>
        <v>146.63709677419357</v>
      </c>
      <c r="I209" s="170" t="s">
        <v>727</v>
      </c>
      <c r="J209" s="171"/>
    </row>
    <row r="210" spans="1:11" ht="41.15" customHeight="1" x14ac:dyDescent="0.35">
      <c r="B210" s="165"/>
      <c r="C210" s="84"/>
      <c r="D210" s="2" t="s">
        <v>728</v>
      </c>
      <c r="E210" s="89">
        <v>665</v>
      </c>
      <c r="F210" s="136">
        <f>E210*$E$168</f>
        <v>268.14516129032262</v>
      </c>
      <c r="G210" s="136">
        <f>E210*$E$196</f>
        <v>1157.0999999999999</v>
      </c>
      <c r="H210" s="135">
        <f>F210*$E$196</f>
        <v>466.57258064516134</v>
      </c>
      <c r="I210" s="174"/>
      <c r="J210" s="175"/>
    </row>
    <row r="211" spans="1:11" x14ac:dyDescent="0.35">
      <c r="B211" s="165"/>
      <c r="C211" s="84"/>
      <c r="E211" s="96"/>
    </row>
    <row r="212" spans="1:11" ht="24" customHeight="1" x14ac:dyDescent="0.35">
      <c r="B212" s="165"/>
      <c r="C212" s="84"/>
      <c r="D212" s="23" t="s">
        <v>729</v>
      </c>
      <c r="E212" s="96"/>
    </row>
    <row r="213" spans="1:11" ht="25.4" customHeight="1" x14ac:dyDescent="0.35">
      <c r="B213" s="165"/>
      <c r="C213" s="84"/>
      <c r="D213" s="2" t="s">
        <v>730</v>
      </c>
      <c r="E213" s="116">
        <v>1518</v>
      </c>
      <c r="F213" s="136">
        <f>E213*$E$168</f>
        <v>612.09677419354841</v>
      </c>
      <c r="G213" s="136">
        <f t="shared" ref="G213:H216" si="2">E213*$E$196</f>
        <v>2641.32</v>
      </c>
      <c r="H213" s="135">
        <f t="shared" si="2"/>
        <v>1065.0483870967741</v>
      </c>
      <c r="I213" s="170" t="s">
        <v>731</v>
      </c>
      <c r="J213" s="171"/>
    </row>
    <row r="214" spans="1:11" ht="25.4" customHeight="1" x14ac:dyDescent="0.35">
      <c r="B214" s="165"/>
      <c r="C214" s="84"/>
      <c r="D214" s="2" t="s">
        <v>732</v>
      </c>
      <c r="E214" s="116">
        <v>1791</v>
      </c>
      <c r="F214" s="136">
        <f>E214*$E$168</f>
        <v>722.17741935483878</v>
      </c>
      <c r="G214" s="136">
        <f t="shared" si="2"/>
        <v>3116.34</v>
      </c>
      <c r="H214" s="135">
        <f t="shared" si="2"/>
        <v>1256.5887096774195</v>
      </c>
      <c r="I214" s="172"/>
      <c r="J214" s="173"/>
    </row>
    <row r="215" spans="1:11" ht="25.4" customHeight="1" x14ac:dyDescent="0.35">
      <c r="B215" s="165"/>
      <c r="C215" s="84"/>
      <c r="D215" s="2" t="s">
        <v>733</v>
      </c>
      <c r="E215" s="116">
        <v>1894.89</v>
      </c>
      <c r="F215" s="136">
        <f>E215*$E$168</f>
        <v>764.06854838709683</v>
      </c>
      <c r="G215" s="136">
        <f t="shared" si="2"/>
        <v>3297.1086</v>
      </c>
      <c r="H215" s="135">
        <f t="shared" si="2"/>
        <v>1329.4792741935485</v>
      </c>
      <c r="I215" s="172"/>
      <c r="J215" s="173"/>
    </row>
    <row r="216" spans="1:11" ht="25.4" customHeight="1" x14ac:dyDescent="0.35">
      <c r="B216" s="165"/>
      <c r="C216" s="84"/>
      <c r="D216" s="2" t="s">
        <v>734</v>
      </c>
      <c r="E216" s="116">
        <v>2189.9699999999998</v>
      </c>
      <c r="F216" s="136">
        <f>E216*$E$168</f>
        <v>883.05241935483866</v>
      </c>
      <c r="G216" s="136">
        <f t="shared" si="2"/>
        <v>3810.5477999999998</v>
      </c>
      <c r="H216" s="135">
        <f t="shared" si="2"/>
        <v>1536.5112096774192</v>
      </c>
      <c r="I216" s="174"/>
      <c r="J216" s="175"/>
    </row>
    <row r="217" spans="1:11" x14ac:dyDescent="0.35">
      <c r="I217" s="3"/>
    </row>
    <row r="218" spans="1:11" x14ac:dyDescent="0.35">
      <c r="I218" s="3"/>
    </row>
    <row r="219" spans="1:11" ht="14.5" thickBot="1" x14ac:dyDescent="0.4">
      <c r="A219" s="35"/>
      <c r="B219" s="25"/>
      <c r="C219" s="83"/>
      <c r="D219" s="36"/>
      <c r="E219" s="36"/>
      <c r="F219" s="36"/>
      <c r="G219" s="36"/>
      <c r="H219" s="36"/>
      <c r="I219" s="36"/>
      <c r="J219" s="36"/>
      <c r="K219" s="36"/>
    </row>
    <row r="220" spans="1:11" x14ac:dyDescent="0.35">
      <c r="A220" s="16"/>
      <c r="B220" s="24"/>
      <c r="C220" s="82"/>
    </row>
  </sheetData>
  <mergeCells count="52">
    <mergeCell ref="E113:G113"/>
    <mergeCell ref="B50:B101"/>
    <mergeCell ref="B20:B47"/>
    <mergeCell ref="E104:G104"/>
    <mergeCell ref="F18:G18"/>
    <mergeCell ref="F24:G26"/>
    <mergeCell ref="F73:H73"/>
    <mergeCell ref="F68:G70"/>
    <mergeCell ref="F38:G40"/>
    <mergeCell ref="F44:G45"/>
    <mergeCell ref="F30:G34"/>
    <mergeCell ref="F52:G55"/>
    <mergeCell ref="F80:G88"/>
    <mergeCell ref="F92:G100"/>
    <mergeCell ref="B104:B114"/>
    <mergeCell ref="E106:G106"/>
    <mergeCell ref="H136:I143"/>
    <mergeCell ref="H146:I153"/>
    <mergeCell ref="F185:G185"/>
    <mergeCell ref="F186:G186"/>
    <mergeCell ref="F187:G187"/>
    <mergeCell ref="F184:G184"/>
    <mergeCell ref="F168:H168"/>
    <mergeCell ref="E112:G112"/>
    <mergeCell ref="E108:G108"/>
    <mergeCell ref="E109:G109"/>
    <mergeCell ref="E110:G110"/>
    <mergeCell ref="E111:G111"/>
    <mergeCell ref="E107:G107"/>
    <mergeCell ref="I75:J77"/>
    <mergeCell ref="B208:B216"/>
    <mergeCell ref="B195:B196"/>
    <mergeCell ref="B171:B187"/>
    <mergeCell ref="F196:I196"/>
    <mergeCell ref="B192:B193"/>
    <mergeCell ref="I213:J216"/>
    <mergeCell ref="G193:I193"/>
    <mergeCell ref="G173:I178"/>
    <mergeCell ref="G199:I199"/>
    <mergeCell ref="G179:I179"/>
    <mergeCell ref="I209:J210"/>
    <mergeCell ref="I208:J208"/>
    <mergeCell ref="H105:H113"/>
    <mergeCell ref="F167:H167"/>
    <mergeCell ref="B198:B199"/>
    <mergeCell ref="F182:G182"/>
    <mergeCell ref="F183:G183"/>
    <mergeCell ref="B117:B129"/>
    <mergeCell ref="F124:G128"/>
    <mergeCell ref="F188:G188"/>
    <mergeCell ref="B132:B160"/>
    <mergeCell ref="B167:B16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452364e479f14c689ab5386e47850f70">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4ba41580911e16a2080bda80340140ac"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TemplafyTemplateConfiguration><![CDATA[{"transformationConfigurations":[],"templateName":"blankspreadsheet","templateDescription":"","enableDocumentContentUpdater":false,"version":"2.0"}]]></TemplafyTemplateConfiguration>
</file>

<file path=customXml/item5.xml><?xml version="1.0" encoding="utf-8"?>
<TemplafyFormConfiguration><![CDATA[{"formFields":[],"formDataEntries":[]}]]></TemplafyFormConfiguration>
</file>

<file path=customXml/itemProps1.xml><?xml version="1.0" encoding="utf-8"?>
<ds:datastoreItem xmlns:ds="http://schemas.openxmlformats.org/officeDocument/2006/customXml" ds:itemID="{5811F4D6-832A-4719-9EA0-65043395038A}">
  <ds:schemaRefs>
    <ds:schemaRef ds:uri="http://schemas.microsoft.com/sharepoint/v3/contenttype/forms"/>
  </ds:schemaRefs>
</ds:datastoreItem>
</file>

<file path=customXml/itemProps2.xml><?xml version="1.0" encoding="utf-8"?>
<ds:datastoreItem xmlns:ds="http://schemas.openxmlformats.org/officeDocument/2006/customXml" ds:itemID="{8D0B7649-418F-4439-92B3-256A699B8C87}">
  <ds:schemaRefs>
    <ds:schemaRef ds:uri="http://schemas.microsoft.com/office/2006/metadata/properties"/>
    <ds:schemaRef ds:uri="http://schemas.microsoft.com/office/infopath/2007/PartnerControls"/>
    <ds:schemaRef ds:uri="35683887-f425-4375-b317-365d441d687d"/>
    <ds:schemaRef ds:uri="9ccb25dc-bb15-4f7a-be66-751184e3d1e1"/>
    <ds:schemaRef ds:uri="c0e6fccf-d412-41ce-92e1-f52d1a6e1c63"/>
    <ds:schemaRef ds:uri="f5fb090d-eab1-4403-aa07-dae045dc1122"/>
  </ds:schemaRefs>
</ds:datastoreItem>
</file>

<file path=customXml/itemProps3.xml><?xml version="1.0" encoding="utf-8"?>
<ds:datastoreItem xmlns:ds="http://schemas.openxmlformats.org/officeDocument/2006/customXml" ds:itemID="{441DE6ED-9FBB-4C6A-9E16-67A051FEB915}"/>
</file>

<file path=customXml/itemProps4.xml><?xml version="1.0" encoding="utf-8"?>
<ds:datastoreItem xmlns:ds="http://schemas.openxmlformats.org/officeDocument/2006/customXml" ds:itemID="{588A0022-3364-4F36-BDD2-86B7783717DA}">
  <ds:schemaRefs/>
</ds:datastoreItem>
</file>

<file path=customXml/itemProps5.xml><?xml version="1.0" encoding="utf-8"?>
<ds:datastoreItem xmlns:ds="http://schemas.openxmlformats.org/officeDocument/2006/customXml" ds:itemID="{5DB285FC-7024-43F5-A31F-00A5BA4E791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Initial Data</vt:lpstr>
      <vt:lpstr>2) Final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docId:F1408DAA6F7C7AEF1D0897A1E8C99887</cp:keywords>
  <dc:description/>
  <cp:lastModifiedBy/>
  <cp:revision>1</cp:revision>
  <dcterms:created xsi:type="dcterms:W3CDTF">2024-04-11T08:02:05Z</dcterms:created>
  <dcterms:modified xsi:type="dcterms:W3CDTF">2025-10-31T10:23:09Z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