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8360" documentId="8_{F133CE73-B771-4FE7-BD75-85B7C72615EA}" xr6:coauthVersionLast="47" xr6:coauthVersionMax="47" xr10:uidLastSave="{5B33127A-61AF-42E1-9FF8-696CDD37EBCB}"/>
  <bookViews>
    <workbookView xWindow="-110" yWindow="-110" windowWidth="19420" windowHeight="10300" tabRatio="806" activeTab="1" xr2:uid="{00000000-000D-0000-FFFF-FFFF00000000}"/>
  </bookViews>
  <sheets>
    <sheet name="1) Initial Data" sheetId="1" r:id="rId1"/>
    <sheet name="2) Final Data"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5" l="1"/>
  <c r="F178" i="5" l="1"/>
  <c r="E129" i="5"/>
  <c r="E101" i="5"/>
  <c r="E71" i="5"/>
  <c r="E65" i="5"/>
  <c r="E46" i="5"/>
  <c r="E41" i="5"/>
  <c r="E27" i="5"/>
  <c r="G216" i="5"/>
  <c r="F216" i="5"/>
  <c r="H216" i="5" s="1"/>
  <c r="G215" i="5"/>
  <c r="F215" i="5"/>
  <c r="H215" i="5" s="1"/>
  <c r="G214" i="5"/>
  <c r="F214" i="5"/>
  <c r="H214" i="5" s="1"/>
  <c r="G213" i="5"/>
  <c r="F213" i="5"/>
  <c r="H213" i="5" s="1"/>
  <c r="G210" i="5"/>
  <c r="F210" i="5"/>
  <c r="H210" i="5" s="1"/>
  <c r="G209" i="5"/>
  <c r="F209" i="5"/>
  <c r="H209" i="5" s="1"/>
  <c r="F177" i="5"/>
  <c r="F176" i="5"/>
  <c r="F175" i="5"/>
  <c r="F174" i="5"/>
  <c r="F173" i="5"/>
  <c r="E89" i="5" l="1"/>
  <c r="E179" i="5"/>
  <c r="F179" i="5"/>
  <c r="F199" i="5" s="1"/>
  <c r="E187" i="5" l="1"/>
  <c r="E199" i="5"/>
  <c r="E184" i="5"/>
  <c r="E183" i="5"/>
  <c r="E182" i="5"/>
  <c r="E186" i="5"/>
  <c r="E185" i="5"/>
  <c r="E188" i="5" l="1"/>
</calcChain>
</file>

<file path=xl/sharedStrings.xml><?xml version="1.0" encoding="utf-8"?>
<sst xmlns="http://schemas.openxmlformats.org/spreadsheetml/2006/main" count="2302" uniqueCount="763">
  <si>
    <r>
      <t>Objetivo desta guia:</t>
    </r>
    <r>
      <rPr>
        <b/>
        <sz val="12"/>
        <color rgb="FFFF0000"/>
        <rFont val="Arial Nova"/>
        <family val="2"/>
      </rPr>
      <t>Observação: essa tabela de dados é opcional. A organização que estiver desenvolvendo um estudo de caso pode usar qualquer formato que achar mais adequado.</t>
    </r>
    <r>
      <rPr>
        <b/>
        <sz val="12"/>
        <color theme="1"/>
        <rFont val="Arial Nova"/>
        <family val="2"/>
      </rPr>
      <t xml:space="preserve">
</t>
    </r>
    <r>
      <rPr>
        <sz val="12"/>
        <color theme="1"/>
        <rFont val="Arial Nova"/>
        <family val="2"/>
      </rPr>
      <t xml:space="preserve">Essa guia é para o parceiro do projeto registrar as respostas dos catadores pesquisados. Os parceiros do projeto podem usar seus telefones ou caneta e papel para coletar as respostas no campo e, em seguida, inserir os dados no Excel quando terminarem de coletar as respostas. As entrevistas podem ser realizadas individualmente ou em grupos. Os dados existentes que a organização possa ter também podem ser aproveitados. 
As entrevistas devem ser conduzidas de forma respeitosa e construtiva. Pode ser necessário reformular o texto. A ordem das perguntas pode ser alterada para criar a sensação de uma discussão informal. Nem todas as perguntas precisam ser feitas, dependendo do contexto local. As perguntas opcionais estão marcadas como tal. Recomenda-se compensar os catadores de materiais recicláveis por seu tempo. Essa guia serve como modelo, mas não precisa necessariamente ser preenchida pelo parceiro do projeto. Isso é para permitir o máximo de flexibilidade ao registrar os resultados da pesquisa. </t>
    </r>
  </si>
  <si>
    <t>Questionário para as entrevistas com catadores</t>
  </si>
  <si>
    <t>Seção 1: Sobre o entrevistado</t>
  </si>
  <si>
    <t xml:space="preserve">1. Gênero </t>
  </si>
  <si>
    <t>Feminino</t>
  </si>
  <si>
    <t>Masculino</t>
  </si>
  <si>
    <t xml:space="preserve">2. Idade </t>
  </si>
  <si>
    <t>37 anos</t>
  </si>
  <si>
    <t>34 anos</t>
  </si>
  <si>
    <t>26 anos</t>
  </si>
  <si>
    <t>52 anos</t>
  </si>
  <si>
    <t>27 anos</t>
  </si>
  <si>
    <t>3. Número de pessoas no domicílio</t>
  </si>
  <si>
    <t>3 pessoas</t>
  </si>
  <si>
    <t>4 pessoas</t>
  </si>
  <si>
    <t>10 pessoas</t>
  </si>
  <si>
    <t>4. Há quantos anos você começou a trabalhar como catador(a)? (opcional)</t>
  </si>
  <si>
    <t>7 anos</t>
  </si>
  <si>
    <t>8 anos</t>
  </si>
  <si>
    <t>15 anos</t>
  </si>
  <si>
    <t>40 anos</t>
  </si>
  <si>
    <t>12 anos</t>
  </si>
  <si>
    <t>13 anos</t>
  </si>
  <si>
    <t>5. Por que você começou a trabalhar como catador(a) (opcional)?</t>
  </si>
  <si>
    <t xml:space="preserve">Trabalhava de diarista, cuidadora, auxiliar geral (intercalava entre essas profissões). Quando o segundo filho nasceu, viu a necessidade de ficar mais tempo em casa, e então começou a trabalhar com diárias em barracões de reciclagem e posteriormente começou a trabalhar de forma autônoma coletando na rua. Percebeu que coletando materiais finos (Materiais com melhor preço) ganharia mais, além disso, conseguia flexibilidade de horários, pois só trabalha quando o filho está na escola ou dormindo. </t>
  </si>
  <si>
    <t>Porque não tinha outra oportunidade de trabalho, a reciclagem foi a maneira que encontrou para conseguir renda, trabalha para se mesmo e gosta do que faz.</t>
  </si>
  <si>
    <t xml:space="preserve">Certa vez, ao colocar o lixo para fora de casa, o irmão que já trabalhava com reciclagem alertou-a sobre o fato de estar "jogando dinheiro fora", pois aquele material poderia ser vendido. Ele pediu que ela juntasse uma quantidade de sacolinhas para ele vender, e quando ela juntou, ele vendeu e mostrou o quanto o material valia, e a partir desse momento ela começou a trabalhar com reciclagem. Passou 1 ano coletando na rua, depois passou 9 anos trabalhando em uma cooperativa, e agora está há quase 3 anos trabalhando de forma autônoma.  </t>
  </si>
  <si>
    <t xml:space="preserve">O marido era pedreiro, quando ele se acidentou e não conseguiu mais trabalhar por conta das suas condições físicas, eles compraram uma kombi e começaram a coletar papelão durante a noite e separar (triar) o material durante o dia. Como deu certo, eles ampliaram os tipos de materiais coletados e trocaram a kombi por um carro com mini reboque. Eles triavam o material em casa, mas também viram a necessidade de ir para um espaço maior, então eles alugaram um terreno perto de casa para trabalhar e estão utilizando-o há 6 anos. </t>
  </si>
  <si>
    <t>Seção 2: Condições de trabalho e organização na gestão de resíduos</t>
  </si>
  <si>
    <t>6. De onde você coleta os materiais? É possível escolher mais de uma opção.</t>
  </si>
  <si>
    <t>Ruas</t>
  </si>
  <si>
    <t>7. Você é um trabalhador independente ou organizado?</t>
  </si>
  <si>
    <t>8 .Você também obtém alguma renda de outras atividades além da coleta de materiais?</t>
  </si>
  <si>
    <t>Sim</t>
  </si>
  <si>
    <t>Não</t>
  </si>
  <si>
    <t>9. Que outras atividades geradoras de renda você tem?</t>
  </si>
  <si>
    <t>10. Quantas horas você trabalha na coleta de materiais por dia?</t>
  </si>
  <si>
    <t>3 horas</t>
  </si>
  <si>
    <t>7 horas</t>
  </si>
  <si>
    <t>12 horas</t>
  </si>
  <si>
    <t>4 horas</t>
  </si>
  <si>
    <t>5 horas</t>
  </si>
  <si>
    <t>11. Quantos dias você trabalha na coleta de materiais por semana?</t>
  </si>
  <si>
    <t>5 dias</t>
  </si>
  <si>
    <t xml:space="preserve">Seção 3: Receitas das atividades de gestão de resíduos </t>
  </si>
  <si>
    <t>12. Onde e para quem você vende os materiais coletados?</t>
  </si>
  <si>
    <t xml:space="preserve">13. Você sabe o preço dos materiais que está coletando antes de vender? </t>
  </si>
  <si>
    <t>14. Quanto tempo depois de coletar os materiais você é pago por eles?</t>
  </si>
  <si>
    <t>Na Entrega</t>
  </si>
  <si>
    <t>Na entrega</t>
  </si>
  <si>
    <t>15. Como você recebe o pagamento?</t>
  </si>
  <si>
    <t>Dinheiro</t>
  </si>
  <si>
    <t>16. Ganhos totais com a coleta de materiais</t>
  </si>
  <si>
    <t>16.i Ganhos totais por mês</t>
  </si>
  <si>
    <t>16.ii Ganhos com o serviço prestado</t>
  </si>
  <si>
    <t>16.iii Ganhos com a venda de materiais</t>
  </si>
  <si>
    <t>17. Ganhos com a venda de materiais:</t>
  </si>
  <si>
    <t>17.1 Plástico, garrafas PET</t>
  </si>
  <si>
    <t>17.2 Plástico, outros rígidos (por exemplo, PEAD)</t>
  </si>
  <si>
    <t>17.3 Plástico, flexíveis</t>
  </si>
  <si>
    <t>17,4 Papel / papelão</t>
  </si>
  <si>
    <t>17,5 Vidro</t>
  </si>
  <si>
    <t>17,6 Latas de alumínio</t>
  </si>
  <si>
    <t>17,7 Outras embalagens metálicas (por exemplo, latas de aço)</t>
  </si>
  <si>
    <t>17,8 Outros metais que não sejam de embalagem (por exemplo, eletrônicos)</t>
  </si>
  <si>
    <t>17.9 Qualquer outro material</t>
  </si>
  <si>
    <t>18. Quilos coletados</t>
  </si>
  <si>
    <t>18.1 Plástico, garrafas PET</t>
  </si>
  <si>
    <t>18.2 Plástico, outros rígidos (por exemplo, PEAD)</t>
  </si>
  <si>
    <t>18.3 Plástico, flexíveis</t>
  </si>
  <si>
    <t>18,4 Papel / papelão</t>
  </si>
  <si>
    <t>18,5 Vidro</t>
  </si>
  <si>
    <t>18,6 Latas de alumínio</t>
  </si>
  <si>
    <t>18,7 Outras embalagens metálicas (por exemplo, latas de aço)</t>
  </si>
  <si>
    <t>18,8 Outros metais que não sejam de embalagem (por exemplo, eletrônicos)</t>
  </si>
  <si>
    <t>18.9 Qualquer outro material</t>
  </si>
  <si>
    <t>19. Quais são suas principais limitações para aumentar a receita das atividades de coleta?</t>
  </si>
  <si>
    <t>Seção 4: Despesas com atividades de gestão de resíduos</t>
  </si>
  <si>
    <t>20. Você tem dívidas ou obrigações com seus compradores?</t>
  </si>
  <si>
    <t>21. Quanto essa atividade (de coleta de materiais) lhe custa?</t>
  </si>
  <si>
    <t>22. Você tem acesso a um veículo? Se sim, qual?</t>
  </si>
  <si>
    <t>Bicicleta</t>
  </si>
  <si>
    <t>Carro Ipanema e 2 carretinhas</t>
  </si>
  <si>
    <t>Nenhum</t>
  </si>
  <si>
    <t xml:space="preserve">Seção 5: Despesas e condições de vida </t>
  </si>
  <si>
    <t>23. Quanto você gasta com alimentação para si mesmo(a) ou para sua família (especifique qual) todos os dias?</t>
  </si>
  <si>
    <t>24. Durante os últimos 12 meses, houve algum momento em que, por falta de dinheiro ou outros recursos:</t>
  </si>
  <si>
    <t>24.1 Você se preocupou em não ter comida suficiente para comer?</t>
  </si>
  <si>
    <t>24.2 Você não pôde comer alimentos saudáveis e nutritivos?</t>
  </si>
  <si>
    <t>24.3 Você comeu apenas alguns tipos de alimentos?</t>
  </si>
  <si>
    <t>SIm</t>
  </si>
  <si>
    <t>24.4 Você teve que pular uma refeição?</t>
  </si>
  <si>
    <t>24,5 Você comeu menos do que achava que deveria?</t>
  </si>
  <si>
    <t>24.6 Você viu sua casa ficar sem comida?</t>
  </si>
  <si>
    <t>24.7 Você estava com fome, mas não comeu?</t>
  </si>
  <si>
    <t>24.8 Você ficou sem comer por um dia inteiro?</t>
  </si>
  <si>
    <t xml:space="preserve">25. Você possui ou tem acesso a uma moradia com? </t>
  </si>
  <si>
    <t>25.1 Uma casa/apartamento construído com materiais adequados</t>
  </si>
  <si>
    <t>25,2 Acesso à eletricidade</t>
  </si>
  <si>
    <t>25.3 Iluminação adequada</t>
  </si>
  <si>
    <t>25.4 Ventilação adequada</t>
  </si>
  <si>
    <t>25,5 Acesso a saneamento seguro (rede de água e esgoto) (&lt;15 pessoas)</t>
  </si>
  <si>
    <t>25,6 Espaço suficiente para viver (35-60m²)</t>
  </si>
  <si>
    <t>25,7 Ambiente externo seguro</t>
  </si>
  <si>
    <t>25,8 Nenhuma atividade de produção ou trabalho realizada no local</t>
  </si>
  <si>
    <t>26. Seu trabalho significa que você fica fora de casa? Em caso afirmativo, onde e como você descreveria sua acomodação.</t>
  </si>
  <si>
    <t>Seção 6: Alternativas de emprego e economia a partir da renda</t>
  </si>
  <si>
    <t>27. Por que você coleta e vende materiais em vez de outro trabalho?</t>
  </si>
  <si>
    <t xml:space="preserve">Por conta da flexibilidade de horários e para que o benefício/auxílio não seja suspenso. </t>
  </si>
  <si>
    <t>Hoje, por conta da idade não daria para arrumar um emprego ganhando o que ganha com a reciclagem.</t>
  </si>
  <si>
    <t>Porque não consegue um trabalho melhor</t>
  </si>
  <si>
    <t>28. Que oportunidades alternativas de emprego você tem?</t>
  </si>
  <si>
    <t>Sim, na área da construção civil.</t>
  </si>
  <si>
    <t>Sim, cozinheira</t>
  </si>
  <si>
    <t>29.  Por quantos dias você conseguiria se manter sem receber nenhuma renda?</t>
  </si>
  <si>
    <t>30.  Você consegue economizar dinheiro para uma situação imprevista?</t>
  </si>
  <si>
    <t>31. Qual é a melhor parte de seu trabalho?</t>
  </si>
  <si>
    <t>Quando enche o carinho de material de recicláveis e volta para casa. Gosta de coletar e separar o material.</t>
  </si>
  <si>
    <t xml:space="preserve">Acha o trabalho terapêutico. Gosta da convivência do dia-a-dia.  </t>
  </si>
  <si>
    <t>É reciclar, sair na rua coletando. O que mais quer é dar o melhor para a família.</t>
  </si>
  <si>
    <t>Quando vende o material</t>
  </si>
  <si>
    <t>Sair para a coleta de materiais</t>
  </si>
  <si>
    <t>O financeiro, o retorno financeiro quando recebe.</t>
  </si>
  <si>
    <t>32. Qual é a pior parte de seu trabalho?</t>
  </si>
  <si>
    <t xml:space="preserve">Quando a rotatividade de dinheiro está baixa e fica sem dinheiro. Isso pode ocorrer devido a despesas emergenciais e preço baixo do material vendido. </t>
  </si>
  <si>
    <t>Objetivo desta guia:</t>
  </si>
  <si>
    <t xml:space="preserve">Essa guia coleta os dados finais da pesquisa, que serão enviados à Systemiq para uma verificação final e uma visualização. </t>
  </si>
  <si>
    <t xml:space="preserve">Os dados finais consistem em três partes: </t>
  </si>
  <si>
    <t>A - Ganhos atuais dos catadores</t>
  </si>
  <si>
    <t>B - Estimativa de uma renda digna</t>
  </si>
  <si>
    <t>C - Compilação de dados de benchmark</t>
  </si>
  <si>
    <t xml:space="preserve">Para cada grupo, há uma célula de entrada (cor verde) e uma célula de explicação que explica a pergunta e o que deve ser inserido. </t>
  </si>
  <si>
    <t xml:space="preserve">Para obter um passo a passo completo das perguntas, consulte o PowerPoint Toolkit. Anote suas suposições críticas no documento modelo do Word fornecido. </t>
  </si>
  <si>
    <t>Observação: As células de entrada estão destacadas em verde. Isso serve para que os parceiros locais do projeto insiram os pontos de dados.</t>
  </si>
  <si>
    <t xml:space="preserve">Observação: As células de cálculos automatizados são destacadas em azul. </t>
  </si>
  <si>
    <r>
      <t xml:space="preserve">Explicação: </t>
    </r>
    <r>
      <rPr>
        <sz val="11"/>
        <color theme="1"/>
        <rFont val="Arial Nova"/>
        <family val="2"/>
      </rPr>
      <t xml:space="preserve">O objetivo desta seção é estimar os ganhos atuais dos catadores. Sugerimos diferentes tipologias para resumir os resultados da pesquisa com os catadores. </t>
    </r>
    <r>
      <rPr>
        <sz val="11"/>
        <color rgb="FFC00000"/>
        <rFont val="Arial Nova"/>
        <family val="2"/>
      </rPr>
      <t>Observe que todas as respostas desta seção devem ser baseadas apenas nas respostas da pesquisa.</t>
    </r>
  </si>
  <si>
    <t>Subcapítulos:</t>
  </si>
  <si>
    <t>Link para a pergunta da pesquisa</t>
  </si>
  <si>
    <t>Categoria</t>
  </si>
  <si>
    <t>Unidade</t>
  </si>
  <si>
    <t>Observação</t>
  </si>
  <si>
    <t>Tipologia dos catadores entrevistados</t>
  </si>
  <si>
    <t>Número de catadores</t>
  </si>
  <si>
    <t>Quantos catadores foram entrevistados no total:</t>
  </si>
  <si>
    <t>Pergunta 1</t>
  </si>
  <si>
    <t>Gênero:</t>
  </si>
  <si>
    <t>Número de mulheres catadoras entrevistadas</t>
  </si>
  <si>
    <t xml:space="preserve">A divisão dos trabalhadores entrevistados deve somar o número total de respondentes. </t>
  </si>
  <si>
    <t>Número de catadores do sexo masculino entrevistados</t>
  </si>
  <si>
    <t xml:space="preserve">Outra ou nenhuma resposta </t>
  </si>
  <si>
    <t>Pergunta 6</t>
  </si>
  <si>
    <t>Fontes de materiais para os catadores no estudo de caso:</t>
  </si>
  <si>
    <t>Quantos catadores obtêm materiais da rua?</t>
  </si>
  <si>
    <t>Os entrevistados podem escolher mais de uma opção</t>
  </si>
  <si>
    <t>Quantos catadores obtêm materiais de residências?</t>
  </si>
  <si>
    <t>Quantos catadores obtêm materiais de um aterro sanitário ou lixão?</t>
  </si>
  <si>
    <t>Quantos catadores obtêm materiais de empresas?</t>
  </si>
  <si>
    <t>Quantos catadores obtêm materiais de outras fontes? (se sim, especifique a fonte)</t>
  </si>
  <si>
    <t>Pergunta 7</t>
  </si>
  <si>
    <t>Tipologia dos catadores do estudo de caso:</t>
  </si>
  <si>
    <t xml:space="preserve">Quantos catadores eram independentes? </t>
  </si>
  <si>
    <t xml:space="preserve">Todas as diferentes tipologias de trabalhadores de resíduos entrevistados precisam ser somadas ao número total de respondentes. </t>
  </si>
  <si>
    <t xml:space="preserve">Quantos catadores eram organizados informalmente? </t>
  </si>
  <si>
    <t>Quantos catadores eram formalmente organizados?</t>
  </si>
  <si>
    <t>Pergunta 8</t>
  </si>
  <si>
    <t>Sobre se a coleta de lixo é sua única receita:</t>
  </si>
  <si>
    <t>Quantos catadores relataram que a coleta de lixo é sua única renda?</t>
  </si>
  <si>
    <t>Ambos os segmentos de catadores devem ser adicionados ao número total de entrevistados</t>
  </si>
  <si>
    <t xml:space="preserve">Quantos catadores relataram múltiplos fluxos de renda? </t>
  </si>
  <si>
    <t>Receitas de atividades de gestão de resíduos</t>
  </si>
  <si>
    <t>Pergunta 12</t>
  </si>
  <si>
    <t>Local de venda de materiais residuais:</t>
  </si>
  <si>
    <t>Quantos catadores vendem para cooperativas?</t>
  </si>
  <si>
    <t>Quantos catadores vendem para lojas de sucata?</t>
  </si>
  <si>
    <t>Quantos catadores vendem para bancos de resíduos?</t>
  </si>
  <si>
    <t>Quantos catadores vendem para outros tipos de entidades? (Em caso afirmativo, especifique)</t>
  </si>
  <si>
    <t>Pergunta 13</t>
  </si>
  <si>
    <t>Quantos catadores sabem o preço dos materiais coletados antes de vendê-los?</t>
  </si>
  <si>
    <t>Pergunta 14</t>
  </si>
  <si>
    <t>Frequência de pagamento:</t>
  </si>
  <si>
    <t>Quantos catadores são pagos na entrega?</t>
  </si>
  <si>
    <t>Os segmentos de catadores entrevistados devem ser somados ao número total de entrevistados</t>
  </si>
  <si>
    <t>Quantos catadores são pagos no final da semana?</t>
  </si>
  <si>
    <t>Quantos catadores são pagos em uma frequência diferente? (Se sim, especifique)</t>
  </si>
  <si>
    <t>Pergunta 15</t>
  </si>
  <si>
    <t>Formulário de pagamento:</t>
  </si>
  <si>
    <t>Quantos catadores são pagos em dinheiro?</t>
  </si>
  <si>
    <t>Quantos catadores são pagos em créditos?</t>
  </si>
  <si>
    <t>Quantos catadores são pagos on-line?</t>
  </si>
  <si>
    <t>Média por tipologia</t>
  </si>
  <si>
    <t>Pergunta 16</t>
  </si>
  <si>
    <t>Total de ganhos com a venda de todos os materiais:</t>
  </si>
  <si>
    <t>Moeda local / mês por trabalhador FTE 
(todos os tipos de trabalhadores)</t>
  </si>
  <si>
    <t xml:space="preserve">Moeda local / mês por trabalhador independente FTE </t>
  </si>
  <si>
    <t>Moeda local / mês por trabalhador FTE organizado informalmente</t>
  </si>
  <si>
    <t>Moeda local / mês por trabalhador FTE formalmente organizado</t>
  </si>
  <si>
    <t>Ganhos totais médios</t>
  </si>
  <si>
    <t>Observe que os ganhos devem ser informados em equivalente de tempo integral (FTE). Uma explicação sobre a conversão para FTE é fornecida no guia PPT detalhado</t>
  </si>
  <si>
    <t>Do total de ganhos, a média de ganhos com serviços prestados</t>
  </si>
  <si>
    <t>Do total de ganhos,  a média de ganhos com a venda de materiais</t>
  </si>
  <si>
    <t>Pergunta 17</t>
  </si>
  <si>
    <t>Lucro da venda de materiais (%):</t>
  </si>
  <si>
    <t>em %</t>
  </si>
  <si>
    <t>Ganhos médios de plástico, garrafas PET</t>
  </si>
  <si>
    <t>Essa pergunta divide os ganhos totais pelo tipo de material. 
Os diferentes segmentos devem somar 100%.</t>
  </si>
  <si>
    <t>Ganhos médios de plástico, outros rígidos (por exemplo, PEAD)</t>
  </si>
  <si>
    <t>Ganhos médios de plásticos, flexíveis</t>
  </si>
  <si>
    <t>Ganhos médios de papel/papelão</t>
  </si>
  <si>
    <t>Ganhos médios de vidro</t>
  </si>
  <si>
    <t>Ganhos médios das latas de alumínio</t>
  </si>
  <si>
    <t>Ganhos médios de outras embalagens metálicas (por exemplo, latas de aço)</t>
  </si>
  <si>
    <t>Ganhos médios de outros metais que não são de embalagem (por exemplo, eletrônicos)</t>
  </si>
  <si>
    <t>Ganhos médios de quaisquer outros materiais</t>
  </si>
  <si>
    <t>Pergunta 18</t>
  </si>
  <si>
    <t>Quilos coletados (%):</t>
  </si>
  <si>
    <t>% de quilos correspondentes a plástico, garrafas PET</t>
  </si>
  <si>
    <t>Essa pergunta divide o total de quilos coletados pelo tipo de material. 
Os diferentes segmentos devem somar 100%.</t>
  </si>
  <si>
    <t>% de quilos correspondentes a plástico, outros rígidos (por exemplo, PEAD)</t>
  </si>
  <si>
    <t>% de quilos correspondentes a plástico, flexíveis</t>
  </si>
  <si>
    <t>% de quilos correspondentes a papel/papelão</t>
  </si>
  <si>
    <t>% de quilos correspondentes a vidro</t>
  </si>
  <si>
    <t>% de quilos correspondentes a latas de alumínio</t>
  </si>
  <si>
    <t>% de quilos correspondentes a outras embalagens metálicas (por exemplo, latas de aço)</t>
  </si>
  <si>
    <t>% de quilos correspondentes a outros metais que não são de embalagem (por exemplo, eletrônicos)</t>
  </si>
  <si>
    <t>% de quilos correspondentes a quaisquer outros materiais</t>
  </si>
  <si>
    <t>Resumo das limitações que impedem melhores rendimentos</t>
  </si>
  <si>
    <t>Resposta qualitativa</t>
  </si>
  <si>
    <t>Pergunta 19</t>
  </si>
  <si>
    <t>Por favor, descreva as cinco a oito principais limitações para que os catadores aumentem suas receitas (uma linha por limitação)</t>
  </si>
  <si>
    <t>Limitação 1</t>
  </si>
  <si>
    <t>Limitação 2</t>
  </si>
  <si>
    <t>Limitação 3</t>
  </si>
  <si>
    <t>Limitação 4</t>
  </si>
  <si>
    <t>Limitação 5</t>
  </si>
  <si>
    <t>Limitação 6</t>
  </si>
  <si>
    <t>Limitação 7</t>
  </si>
  <si>
    <t>Limitação 8</t>
  </si>
  <si>
    <t>Despesas com atividades de gestão de resíduos</t>
  </si>
  <si>
    <t>Pergunta 20</t>
  </si>
  <si>
    <t>Quantos catadores têm dívidas ou obrigações com compradores?</t>
  </si>
  <si>
    <t>Moeda local / mês por trabalhador</t>
  </si>
  <si>
    <t>Pergunta 21</t>
  </si>
  <si>
    <t>Custo médio da coleta de lixo por mês</t>
  </si>
  <si>
    <t>Pergunta 22</t>
  </si>
  <si>
    <t>Acesso a um veículo:</t>
  </si>
  <si>
    <t>Quantos catadores não têm nenhum veículo?</t>
  </si>
  <si>
    <t>Quantos catadores têm um carrinho de tração humana?</t>
  </si>
  <si>
    <t>Quantos catadores têm uma bicicleta?</t>
  </si>
  <si>
    <t>Quantos catadores têm uma bicicleta motorizada?</t>
  </si>
  <si>
    <t>Quantos catadores têm outros tipos de veículos?</t>
  </si>
  <si>
    <t>Despesas e condições de vida</t>
  </si>
  <si>
    <t>Pergunta 23</t>
  </si>
  <si>
    <t>Gasto médio com alimentos por catador ou família todos os dias</t>
  </si>
  <si>
    <t>Pergunta 24</t>
  </si>
  <si>
    <t>Escala de experiência em segurança alimentar</t>
  </si>
  <si>
    <t>Sim (em %)</t>
  </si>
  <si>
    <t>Não (em %)</t>
  </si>
  <si>
    <t>Não sabe/não respondeu (em %)</t>
  </si>
  <si>
    <t>Qual porcentagem de catadores se preocupou em não ter comida suficiente para comer?</t>
  </si>
  <si>
    <t>Observe que cada linha deve somar 100%</t>
  </si>
  <si>
    <t>Qual a porcentagem de catadores que não pôde comer alimentos saudáveis e nutritivos?</t>
  </si>
  <si>
    <t>Qual a porcentagem de catadores que comem apenas alguns tipos de alimentos?</t>
  </si>
  <si>
    <t>Qual a porcentagem de catadores que tiveram que pular uma refeição?</t>
  </si>
  <si>
    <t>Que porcentagem de catadores comeu menos do que achava que deveria?</t>
  </si>
  <si>
    <t>Qual a porcentagem de famílias de catadores que ficaram sem comida?</t>
  </si>
  <si>
    <t>Qual a porcentagem de catadores que estiveram com fome, mas não comeram?</t>
  </si>
  <si>
    <t>Que porcentagem dos catadores ficou sem comer durante um dia inteiro?</t>
  </si>
  <si>
    <t>Pergunta 25</t>
  </si>
  <si>
    <t>Acesso a moradia</t>
  </si>
  <si>
    <t>Não sabe/não responde (em %)</t>
  </si>
  <si>
    <t>Qual a porcentagem de catadores que vivem em casas construídas com materiais adequados?</t>
  </si>
  <si>
    <t>Qual a porcentagem de catadores que têm acesso à eletricidade?</t>
  </si>
  <si>
    <t>Qual a porcentagem de catadores que tem acesso à iluminação adequada?</t>
  </si>
  <si>
    <t>Qual é a porcentagem de catadores que têm acesso à ventilação adequada?</t>
  </si>
  <si>
    <t>Qual a porcentagem de catadores que têm acesso a saneamento seguro?</t>
  </si>
  <si>
    <t>Qual a porcentagem de catadores que vivem em moradias com espaço suficiente?</t>
  </si>
  <si>
    <t>Qual a porcentagem de catadores tem acesso a um ambiente externo seguro?</t>
  </si>
  <si>
    <t>Qual a porcentagem de catadores que vivem em local sem nenhuma atividade de produção ou trabalho</t>
  </si>
  <si>
    <t>Número de dias</t>
  </si>
  <si>
    <t>Pergunta 29</t>
  </si>
  <si>
    <t>Número médio de dias que pode viver sem receita em um mês</t>
  </si>
  <si>
    <t>Pergunta 30</t>
  </si>
  <si>
    <t>Quantos catadores conseguem economizar para uma situação imprevista?</t>
  </si>
  <si>
    <t>B - Estimativa da renda digna</t>
  </si>
  <si>
    <t xml:space="preserve">Explicação: </t>
  </si>
  <si>
    <t>O objetivo desta seção é estimar um padrão de vida com todos os componentes essenciais para uma vida decente.</t>
  </si>
  <si>
    <t>Conversão da moeda local
para $ PPP</t>
  </si>
  <si>
    <t>PPP $ Taxa de conversação 
(até o número decimal)</t>
  </si>
  <si>
    <t>Explicação</t>
  </si>
  <si>
    <t xml:space="preserve">PPP $ Taxa de conversão </t>
  </si>
  <si>
    <t>Para o local do projeto, insira a taxa de conversão PPP $. Use os dados do Banco Mundial como fonte: https://data.worldbank.org/indicator/PA.NUS.PPP</t>
  </si>
  <si>
    <t xml:space="preserve">Estimativa da renda digna </t>
  </si>
  <si>
    <t>Estimativa da renda digna para a família:</t>
  </si>
  <si>
    <t>(Moeda local (família/mês)</t>
  </si>
  <si>
    <t>(PPP $/domicílio/mês)</t>
  </si>
  <si>
    <t>B1 - Custos de dietas saudáveis (consulte a guia 3 Dietas saudáveis)</t>
  </si>
  <si>
    <t xml:space="preserve"> Consulte as páginas do manual do PowerPoint para obter um passo a passo detalhado de como estimar os componentes B1 a B6 de uma renda digna. </t>
  </si>
  <si>
    <t xml:space="preserve">B2 - Custos de moradias decentes </t>
  </si>
  <si>
    <t xml:space="preserve">B3 - Custos de saúde </t>
  </si>
  <si>
    <t xml:space="preserve">B4 - Custos de educação </t>
  </si>
  <si>
    <t xml:space="preserve">B5 - Custos do trabalho decente </t>
  </si>
  <si>
    <t>B6 - Poupança</t>
  </si>
  <si>
    <t>Renda digna (renda digna necessária a nível de família)</t>
  </si>
  <si>
    <t>B1 a B6 são então somados para a estimativa final de uma renda digna.</t>
  </si>
  <si>
    <t>Renda digna em porcentagens:</t>
  </si>
  <si>
    <t>(em %)</t>
  </si>
  <si>
    <t xml:space="preserve">Porcentagem da renda familiar necessária para dietas saudáveis </t>
  </si>
  <si>
    <t xml:space="preserve">Porcentagem da renda familiar que é gasta em dietas saudáveis. </t>
  </si>
  <si>
    <t xml:space="preserve">Porcentagem da renda familiar necessária para uma moradia decente </t>
  </si>
  <si>
    <t>Porcentagem da renda familiar gasta em moradia decente</t>
  </si>
  <si>
    <t>Porcentagem da renda familiar necessária para a assistência médica</t>
  </si>
  <si>
    <t>Porcentagem da renda familiar gasta com assistência médica</t>
  </si>
  <si>
    <t>Porcentagem da renda familiar necessária para a educação</t>
  </si>
  <si>
    <t>Porcentagem da renda familiar gasta em educação</t>
  </si>
  <si>
    <t>Porcentagem da renda necessária para cobrir os custos de condições de trabalho decentes</t>
  </si>
  <si>
    <t xml:space="preserve">Porcentagem da renda mensal que incide sobre os custos do trabalho decente </t>
  </si>
  <si>
    <t>Porcentagem da renda real aplicada em poupança</t>
  </si>
  <si>
    <t xml:space="preserve">Porcentagem da renda mensal que incide sobre os custos de poupança  </t>
  </si>
  <si>
    <t>= 100% no total</t>
  </si>
  <si>
    <t xml:space="preserve">Tamanho da família </t>
  </si>
  <si>
    <t xml:space="preserve">Número de adultos </t>
  </si>
  <si>
    <t>Número de crianças</t>
  </si>
  <si>
    <t>Tamanho da família (número de pessoas no domicílio)</t>
  </si>
  <si>
    <t xml:space="preserve">Insira o número médio de adultos e crianças por domicílio em sua localidade. Essas informações serão baseadas em pesquisas secundárias. Encontre dados relevantes para sua localidade aqui: https://www.ankerresearchinstitute.org/ari-country-index </t>
  </si>
  <si>
    <t xml:space="preserve">Equivalente médio de trabalhador em tempo integral </t>
  </si>
  <si>
    <t>Trabalhadores em tempo integral / domicílio</t>
  </si>
  <si>
    <t xml:space="preserve">Número médio de trabalhadores em tempo integral por domicílio </t>
  </si>
  <si>
    <t xml:space="preserve">Entrada para o Equivalente de Trabalhador em Tempo Integral por domicílio que virá de pesquisa secundária. 
Encontre dados relevantes para sua localidade aqui: https://www.ankerresearchinstitute.org/ari-country-index </t>
  </si>
  <si>
    <t xml:space="preserve">Renda digna para equivalente de trabalhador em tempo integral </t>
  </si>
  <si>
    <t>Estimativa da renda digna para o trabalhador em tempo integral (FTWE):</t>
  </si>
  <si>
    <t>(Moeda local/FTWE/mês)</t>
  </si>
  <si>
    <t>(PPP $/FTWE/mês)</t>
  </si>
  <si>
    <t>Renda digna (renda digna necessária a nível de trabalhador):</t>
  </si>
  <si>
    <t>A renda digna é então dividida pelo Equivalente de Trabalhador em Tempo Integral de suas localidades para obter a renda digna por trabalhador.</t>
  </si>
  <si>
    <t xml:space="preserve">C - Compilação de rendimentos de referência </t>
  </si>
  <si>
    <t>O objetivo desta seção é estimar uma renda comparável em outros empregos ou salários mínimos do governo.</t>
  </si>
  <si>
    <t xml:space="preserve">Dados de referência </t>
  </si>
  <si>
    <t>Referências do Banco Mundial:</t>
  </si>
  <si>
    <t>($ PPP/FTWE/mês)</t>
  </si>
  <si>
    <t>(Moeda local/HH/mês)</t>
  </si>
  <si>
    <t>($ PPP/HH/mês)</t>
  </si>
  <si>
    <t>Linha de Pobreza Extrema (Banco Mundial)</t>
  </si>
  <si>
    <r>
      <t>Em 2023, a linha de extrema pobreza era de PPP US$ 2,15 por pessoa por dia. A linha de pobreza era de PPP $ 6,85 por pessoa por dia. Verifique se há atualizações aqui:</t>
    </r>
    <r>
      <rPr>
        <u/>
        <sz val="11"/>
        <color rgb="FF0070C0"/>
        <rFont val="Arial Nova"/>
        <family val="2"/>
      </rPr>
      <t xml:space="preserve"> https://blogs.worldbank.org/en/opendata/september-2023-global-poverty-update-world-bank-new-data-poverty-during-pandemic-asia#:~:text=At%20the%20%246.85%20poverty%20line,estimates%20from%201981%20to%202021.</t>
    </r>
  </si>
  <si>
    <t>Linha de pobreza (Banco Mundial)</t>
  </si>
  <si>
    <t>Referências de pesquisa:</t>
  </si>
  <si>
    <t xml:space="preserve">Salário mínimo </t>
  </si>
  <si>
    <t xml:space="preserve">Insira os dados de referência que você pesquisou para a sua localidade. Consulte o kit de ferramentas do PowerPoint para obter informações detalhadas sobre as fontes a serem usadas para cada ponto de dados. </t>
  </si>
  <si>
    <t>Ganhos médios de trabalhadores formais de resíduos</t>
  </si>
  <si>
    <t>Renda média de um setor comparável A (por exemplo, trabalhador agrícola)</t>
  </si>
  <si>
    <t>Renda média do setor B comparável (por exemplo, trabalhador da construção civil)</t>
  </si>
  <si>
    <t xml:space="preserve">Trabalha de mecânico em horários livres. Recebe entre R$ 1.000,00 a R$ 1.500,00. </t>
  </si>
  <si>
    <t>6h</t>
  </si>
  <si>
    <t>Em até 1 dia útil</t>
  </si>
  <si>
    <t>Carro adaptado</t>
  </si>
  <si>
    <t>Levantar cedo para trabalhar em dias de chuva e frio</t>
  </si>
  <si>
    <t>39 anos</t>
  </si>
  <si>
    <t>6 anos</t>
  </si>
  <si>
    <t>Carretinha, carro Ipanema. 2 carros adaptados faz a coleta</t>
  </si>
  <si>
    <t>Sim, limpeza.</t>
  </si>
  <si>
    <t>As entregas, quando recebe o dinheiro.</t>
  </si>
  <si>
    <t>3 anos</t>
  </si>
  <si>
    <t>4 dias</t>
  </si>
  <si>
    <t>No final da semana</t>
  </si>
  <si>
    <t xml:space="preserve">Não é confortável, e a lona que usa para cobrir o carrinho nem sempre é suficiente para proteger do sol, chuva e frio. </t>
  </si>
  <si>
    <t>Sim, construção civil</t>
  </si>
  <si>
    <t>Sentir frio</t>
  </si>
  <si>
    <t>38 anos</t>
  </si>
  <si>
    <t xml:space="preserve">Começou por necessidade, e o pai já trabalhava com reciclagem. Achou difícil no começo, pois iniciou coletando apenas nas ruas e ainda não tinha locais específicos para ir coletar. Hoje coleta em pontos definidos. </t>
  </si>
  <si>
    <t>7 dias</t>
  </si>
  <si>
    <t>Estar na rua coletando</t>
  </si>
  <si>
    <t>Quando falta material para coletar e vender.</t>
  </si>
  <si>
    <t>44 anos</t>
  </si>
  <si>
    <t>Trabalhava como promotora de vendas em um mercado, teve oportunidade de trabalhar em uma cooperativa de reciclagem, onde trabalhou por 4 anos. Depois conseguiu alugar um barracão e começou a trabalhar como autônoma, tem dado certo.</t>
  </si>
  <si>
    <t>9 horas</t>
  </si>
  <si>
    <t>Disponibilidade de tempo. Se conseguisse pagar alguém para ajudar (aumentar a produtividade) seria melhor.</t>
  </si>
  <si>
    <t>Porque gosta do serviço e foi a maneira que encontrou para sobreviver e conseguir renda.</t>
  </si>
  <si>
    <t>Sim. Mas prefere a autonomia de trabalho na reciclagem.</t>
  </si>
  <si>
    <t>65 anos</t>
  </si>
  <si>
    <t>1 pessoa</t>
  </si>
  <si>
    <t>45 anos</t>
  </si>
  <si>
    <t>8 horas</t>
  </si>
  <si>
    <t>Variação no preço de venda dos materiais</t>
  </si>
  <si>
    <t>A distração, é como uma terapia, gosta muito. Foi desse serviço que conseguiu muita coisa.</t>
  </si>
  <si>
    <t xml:space="preserve"> </t>
  </si>
  <si>
    <t>Ruas,residências, lixões/aterros sanitários</t>
  </si>
  <si>
    <t>Catador/trabalhador organizado informalmente</t>
  </si>
  <si>
    <t>Pensão alimentícia: R$200,00 e Auxílio doença: R$1518,00</t>
  </si>
  <si>
    <t>Loja de sucata e atravessadores</t>
  </si>
  <si>
    <t>Sim, casa própria. 2 cômodos e 1 banheiro</t>
  </si>
  <si>
    <t>Não tem e não quer</t>
  </si>
  <si>
    <t>Quando consegue voltar para casa com uma quantidade maior do que o previsto de materiais</t>
  </si>
  <si>
    <t xml:space="preserve">Quando chove e não consegue sair para coletar. Segundo ela, não há algo que poderia ser feito sobre esse aspecto </t>
  </si>
  <si>
    <t>Catador independente</t>
  </si>
  <si>
    <t>-</t>
  </si>
  <si>
    <t>Disponibilidade de tempo e volume de material disponível</t>
  </si>
  <si>
    <t>Ruas e residências</t>
  </si>
  <si>
    <t>Sim, presta serviço como pedreiro e/ou pintor: R$300,00/mês e Bolsa família: R$650,00</t>
  </si>
  <si>
    <t>Dinheiro ou PIX</t>
  </si>
  <si>
    <t>Carrinho/carroça</t>
  </si>
  <si>
    <t>Carro adaptado e caminhão</t>
  </si>
  <si>
    <t>Carrinho/carroça e bicicleta</t>
  </si>
  <si>
    <t>Carrinho/carroça e carro adaptado</t>
  </si>
  <si>
    <t>Sim, ocupação. 3 cômodos e 1 banheiro</t>
  </si>
  <si>
    <t>Por causa da disponibilidade de tempo, flexibilidade de horários (autonomia). Quando trabalhava em outro trabalho tinha que acordar e pegar ônibus na madrugada.</t>
  </si>
  <si>
    <t>Quando está chovendo e mesmo assim tem que sair para coletar os materiais</t>
  </si>
  <si>
    <t>Loja de sucata, banco de resíduos e recicladores</t>
  </si>
  <si>
    <t>PIX</t>
  </si>
  <si>
    <t>Falta de equipamentos (carrinho de mão/bicicleta)</t>
  </si>
  <si>
    <t>Sim, casa própria. 3 cômodos e 1 banheiro</t>
  </si>
  <si>
    <t>Faltava muita coisa (comida) em casa, via o pai e mãe passando dificuldade, resolveu iniciar a trabalhar com a reciclagem para ajudar em casa e não encontrou outra oportunidade de trabalho naquele tempo</t>
  </si>
  <si>
    <t xml:space="preserve">Sim </t>
  </si>
  <si>
    <t>Bolsa família: R$800,00</t>
  </si>
  <si>
    <t xml:space="preserve">7 dias </t>
  </si>
  <si>
    <t>Loja de sucata</t>
  </si>
  <si>
    <t>Sim, casa própria. 1 cômodo e 1 banheiro</t>
  </si>
  <si>
    <t>Porque foi a única oportunidade que encontrou para obter renda e sobreviver. Tem um problema de saúde e não consegue outro trabalho.</t>
  </si>
  <si>
    <t>Sim, cuidara de idosos</t>
  </si>
  <si>
    <t>Quando encontra alguma coisa que estava precisando</t>
  </si>
  <si>
    <t>Ter que trabalhar quando está frio e/ou chovendo</t>
  </si>
  <si>
    <t>Trabalhava com artesanato e jardinagem, viu uma oportunidade de trabalhar com a reciclagem, catando e vendendo materiais, acabou gostando e está até hoje.</t>
  </si>
  <si>
    <t>Aposentadoria por invalidez (perdeu audição total de um ouvido): R$1518,00</t>
  </si>
  <si>
    <t>Loja de sucata e Atravessadores</t>
  </si>
  <si>
    <t>Qualidade do material disponível e variação no preço de venda dos materiais</t>
  </si>
  <si>
    <t>Porque é a maneira que encontrou de conseguir dinheiro para comprar um remédio, alimentos e pagar as contas em casa</t>
  </si>
  <si>
    <t>Não tem</t>
  </si>
  <si>
    <t xml:space="preserve">É não conseguir dinheiro suficiente para alimentar as crianças (filhos), e então ficar olhando elas sem poder dar o que elas precisam. </t>
  </si>
  <si>
    <t>25 anos</t>
  </si>
  <si>
    <t>10 anos</t>
  </si>
  <si>
    <t>Porque via as pessoas trabalhando com a reciclágem, se interessou, iniciou e gostou do trabalho</t>
  </si>
  <si>
    <t>Bolsa família: R$350,00.</t>
  </si>
  <si>
    <t>Qualidade do material disponível</t>
  </si>
  <si>
    <t>Sim, casa própria. 4 cômodos e 2 banheiros</t>
  </si>
  <si>
    <t>Sim, casa própria. 4 cômodos e 2 banheiro</t>
  </si>
  <si>
    <t xml:space="preserve">Porque gosta de trabalhar com a reciclágem </t>
  </si>
  <si>
    <t>Enfardar o material reciclado</t>
  </si>
  <si>
    <t>Prensar o papelão manualmente, pois exige muito esforço físico e é cansativo</t>
  </si>
  <si>
    <t>Antes ele trabalhava registrado, mas ficou desempregado e não encontrou outro emprego. A partir daí ele começou a trabalhar com a reciclagem. O pai e o sogro que já trabalhavam com reciclagem, mostraram para ele essa forma de trabalho.</t>
  </si>
  <si>
    <t>15 horas</t>
  </si>
  <si>
    <t xml:space="preserve">Loja de sucata </t>
  </si>
  <si>
    <t>Sim, casa emprestada. 3 cômodos e 1 banheiro</t>
  </si>
  <si>
    <t>É andar e puxar o carrinho durante as coletas, pois é muito pesado e cansativo</t>
  </si>
  <si>
    <t>36 anos</t>
  </si>
  <si>
    <t>53 anos</t>
  </si>
  <si>
    <t>62 anos</t>
  </si>
  <si>
    <t>Residências</t>
  </si>
  <si>
    <t>11 horas</t>
  </si>
  <si>
    <t>6 dias</t>
  </si>
  <si>
    <t xml:space="preserve">Recicladores, banco de resíduos e loja de sucata </t>
  </si>
  <si>
    <t>Preço baixo do material, dificuldade em legalizar o local de trabalho (e o trabalho) deles, a prefeitura recebe muitas denúncias dos vizinho e de forma recorrente vão no local para fazer vistorias, porém não há irregularidades</t>
  </si>
  <si>
    <t xml:space="preserve">Acha mais fácil trabalhar com a reciclagem, pois já se acostumou com o trabalho e acha que compensa mais do que outros que ela poderia ter acesso </t>
  </si>
  <si>
    <t>Passar o dia inteiro em pé separando, pois é cansativo</t>
  </si>
  <si>
    <t>1 ano e 6 meses</t>
  </si>
  <si>
    <t>Porque foi a forma mais rápida que encontrou de ganhar dinheiro</t>
  </si>
  <si>
    <t>Trabalha meio período em uma loja de sucata: R$900,00</t>
  </si>
  <si>
    <t>Disponibilidade de tempo e variação no preço de venda dos materiais.</t>
  </si>
  <si>
    <t>Para conseguir recursos financeiro e passar o tempo. No início foi por dificuldade, hoje é uma maneira de se manter ocupado.</t>
  </si>
  <si>
    <t>Sim, na área da construção civil ou vendas</t>
  </si>
  <si>
    <t>O baixo retorno financeiro, pouca oportunidade, local de coleta dificultoso,  as pessoas fazem confusão no dia a dia</t>
  </si>
  <si>
    <t>6 pessoas</t>
  </si>
  <si>
    <t>Porque toda família trabalhava com a reciclagem, o pai era catador então ela ajudava o pai a coletar material na rua e depois ficou na parte da triagem enquanto o pai coletava.</t>
  </si>
  <si>
    <t>Ruase residências</t>
  </si>
  <si>
    <t>Bolsa família: R$1000,00</t>
  </si>
  <si>
    <t>Condições físicas e variação no preço de venda dos materiais</t>
  </si>
  <si>
    <t>Sim, casa emprestada. 1 cômodo e 1 banheiro</t>
  </si>
  <si>
    <t>Porque os filhos são pequenos precisão de maior atenção e não consegue trabalhar em outro lugar</t>
  </si>
  <si>
    <t>Ir para rua coletar os materiais</t>
  </si>
  <si>
    <t>Reciclar quando está chovendo</t>
  </si>
  <si>
    <t xml:space="preserve">3 pessoas </t>
  </si>
  <si>
    <t>41 anos</t>
  </si>
  <si>
    <t>5 pessoas</t>
  </si>
  <si>
    <t xml:space="preserve">4 pessoas </t>
  </si>
  <si>
    <t>Morava no Rio Grande do Sul, e quando mudou para a cidade de Curitiba-PR, observou que muitas pessoas trabalhavam com reciclagem no bairro. Ele começou trabalhando para um barracão de vendas e revendas de materiais recicláveis e depois passou a trabalhar de forma autônoma com carroça. Ele relata que na época que iniciou, era um trabalho mais difícil, e que sofria muita discriminação.</t>
  </si>
  <si>
    <t>Ruas, residências e empresas</t>
  </si>
  <si>
    <t>Na época estava ruim de serviço, não havia oportunidade no mercado de trabalho convencional, veio a pandemia e piorou. A oportunidade que encontrou foi trabalhar com recicláveis e deu certo. Logo depois ficou grávida e não queria ficar longe do filho, foi a forma que encontrou de ter renda e cuidar do filho</t>
  </si>
  <si>
    <t>Residências e empresas</t>
  </si>
  <si>
    <t xml:space="preserve">Porque quando era mais jovem morava com a mãe e tinha problemas com o seu padrasto, foi então que decidiu sair de casa e morar em Curitiba onde morou por um tempo de favores, encontrou na reciclagem uma maneira de conseguir renda e sua independência e construiu sua vida junto com a reciclagem.  </t>
  </si>
  <si>
    <t>Bolsa família: R$750,00 e Vale gás: R$100,00</t>
  </si>
  <si>
    <t>Bolsa família: R$600,00.</t>
  </si>
  <si>
    <t>10 horas</t>
  </si>
  <si>
    <t xml:space="preserve">6 dias </t>
  </si>
  <si>
    <t>Atravessadores</t>
  </si>
  <si>
    <t>Banco de Resíduos</t>
  </si>
  <si>
    <t>Loja de sucata e banco de resíduos</t>
  </si>
  <si>
    <t>Concorrência de outros catadores</t>
  </si>
  <si>
    <t xml:space="preserve">Consegue atingir a sua meta de recebimento com reciclagem, em outros serviços não consegue esse valor. Tem possibilidade de crescimento investindo no trabalho </t>
  </si>
  <si>
    <t xml:space="preserve">Ser livre para trabalhar no horário que quiser, sem precisar cumprir horários comerciais </t>
  </si>
  <si>
    <t>Porque ficou mais cômodo trabalhar perto de casa por causa do filho pequeno</t>
  </si>
  <si>
    <t>Trabalhar na chuva, no sol ou no frio. Queria um lugar melhor para trabalhar, um barracão coberto, onde trabalha atualmente é apenas um terreno aberto sem cobertura, sem banheiro, trabalha no sol ou na chuva sem nenhum tipo de abrigo.</t>
  </si>
  <si>
    <t>Como ele coleta em residências/empresas e tem horário agendado para chegar ao local para coletar, a melhor parte é conseguir chegar no horário, cumprir o horário e receber a confiança das pessoas.</t>
  </si>
  <si>
    <t xml:space="preserve">A melhor parte é quando está coletando na rua, ver pessoas e paisagens. Relatou ser muito boa a sensação </t>
  </si>
  <si>
    <t>Quando está chovendo e tem que sair para trabalhar</t>
  </si>
  <si>
    <t xml:space="preserve">Quando fica parada sem trabalhar, fica ansiosa. Se sente feliz trabalhado na coleta e separação de materiais recicláveis. </t>
  </si>
  <si>
    <t>Porque não pode mais trabalhar registrado pois processou a construtora que não pagou pelo seu serviço na época que trabalhava na construção civil. Porém, também não é um desejo dele trabalhar formalmente em uma empresa</t>
  </si>
  <si>
    <t>Não consegue encontrar outro trabalho</t>
  </si>
  <si>
    <t xml:space="preserve">Por causa da idade, nesse serviço ganha mais do que em outro trabalho, já passou por um psiquiatra outras empresas não querem dar oportunidade de trabalho para ela </t>
  </si>
  <si>
    <t>Não, mora na rua</t>
  </si>
  <si>
    <t>Qualidade do material disponível, volume de material disponíveis e concorrência de outros catadores</t>
  </si>
  <si>
    <t>Catador2</t>
  </si>
  <si>
    <t>Catador3</t>
  </si>
  <si>
    <t>Catador4</t>
  </si>
  <si>
    <t>Catador5</t>
  </si>
  <si>
    <t>Catador6</t>
  </si>
  <si>
    <t>Catador7</t>
  </si>
  <si>
    <t>Catador8</t>
  </si>
  <si>
    <t>Catador9</t>
  </si>
  <si>
    <t>Catador10</t>
  </si>
  <si>
    <t>Catador11</t>
  </si>
  <si>
    <t>Catador12</t>
  </si>
  <si>
    <t>Catador13</t>
  </si>
  <si>
    <t>Catador14</t>
  </si>
  <si>
    <t>Catador15</t>
  </si>
  <si>
    <t>Catador16</t>
  </si>
  <si>
    <t>Sim, casa própria. 5 cômodos e 2 banheiros</t>
  </si>
  <si>
    <t>Sim, não especificou</t>
  </si>
  <si>
    <t xml:space="preserve">Ele trabalhava registrado na construção civil (Terceirizava empreitadas) e saiu porquê levou um prejuízo de R$ 30000,00. Ficou desempregado, e desestruturado na vida pessoal. Começou a trabalhar com a reciclagem através da indicação de um amigo que também trabalhava com reciclagem e gostou do trabalho. </t>
  </si>
  <si>
    <t>Sim, casa própria. 7 cômodos e 2 banheiro</t>
  </si>
  <si>
    <t>Sim, casa própria. 4 cômodos e 1 banheiro</t>
  </si>
  <si>
    <t>Sim, casa emprestada. 4 cômodos e 1 banheiro</t>
  </si>
  <si>
    <t>30 anos</t>
  </si>
  <si>
    <t>Porque seus pais já trabalhavam com a reciclagem a muitos anos, até mesmo antes dele nascer, então foi por influência da família, aprendeu a trabalhar com os pais, gostou e está até hoje.</t>
  </si>
  <si>
    <t>Catador/trabalhador organizado formalmente</t>
  </si>
  <si>
    <t>A cada 15 dias</t>
  </si>
  <si>
    <t>Volumes de materiais disponivéis e variação no valor de venda dos materiais</t>
  </si>
  <si>
    <t>Caminhão</t>
  </si>
  <si>
    <t>Sim, casa própria. 6 cômodos e 2 banheiros</t>
  </si>
  <si>
    <t>Porque se acostumou a trabalhar com a reciclagem</t>
  </si>
  <si>
    <t>Sim, como pintor ou técnico de manutenção predial</t>
  </si>
  <si>
    <t>Quando termina o expediente e vai para casa descansar</t>
  </si>
  <si>
    <t>Não soube identificar uma pior parte do trabalho</t>
  </si>
  <si>
    <t xml:space="preserve">Feminino </t>
  </si>
  <si>
    <t xml:space="preserve">Uma pessoa que tinha um barracão chamou ela para fazer uma diária, ela estava precisando de trabalho, fez a diária e gostou do trabalho. Da diária, o trabalhando foi evoluindo para algo fixo. </t>
  </si>
  <si>
    <t>Recicladores</t>
  </si>
  <si>
    <t>Sim, às vezes dorme no barracão de trabalho, o ambiente é bom para trabalhar mas não é confortável e estruturado para dormir</t>
  </si>
  <si>
    <t>Porque gosta de trabalhar com a reciclagem. Acha muito interessante a diferença entre os materiais e tudo o que envolve a reciclagem.</t>
  </si>
  <si>
    <t>Sim, diarista</t>
  </si>
  <si>
    <t xml:space="preserve">34 anos </t>
  </si>
  <si>
    <t>A mãe sempre trabalhou com reciclagem, ela acompanhava a mãe desde pequena e então continuou trabalhando com a reiclagem.</t>
  </si>
  <si>
    <t>Ruas, empresas e residências</t>
  </si>
  <si>
    <t>Bolsa família: R$400,00.</t>
  </si>
  <si>
    <t>6 horas</t>
  </si>
  <si>
    <t>Preço baixo do material</t>
  </si>
  <si>
    <t>Tentou trabalhar registrado mas o horário da escola da filha não permitia. Tem flexibilidade de horários trabalhando com a reciclagem.</t>
  </si>
  <si>
    <t>Sim, atendente de restaurante, auxiliar de cozinha</t>
  </si>
  <si>
    <t>Quando está na rua coletando</t>
  </si>
  <si>
    <t>Puxar o carrinho, pois é pesado</t>
  </si>
  <si>
    <t>29 anos</t>
  </si>
  <si>
    <t>11 anos</t>
  </si>
  <si>
    <t>Perdeu o emprego de servente e teve que começar a trabalhar com a reciclagem</t>
  </si>
  <si>
    <t>23 anos</t>
  </si>
  <si>
    <t>Porque estava desempregado, seu pai o indicou para trabalhar em uma empresa que faz gerenciamento de resíduos sólidos, depois de um tempo foi demitido. Uma tia que trabalha em uma Associação de reciclagem indicou para que ele trabalhasse com ela, ele aceitou a proposta e continua então trabalhando com a reciclagem</t>
  </si>
  <si>
    <t>Não ter carrinho para coletar. Ele tinha um, mas foi roubado.</t>
  </si>
  <si>
    <t>Sim, casa própria. 5 cômodos e 1 banheiro</t>
  </si>
  <si>
    <t>Queria ser servente, mas não consegue encontrar emprego.</t>
  </si>
  <si>
    <t>Quando termina o trabalho e vai para casa descansar</t>
  </si>
  <si>
    <t xml:space="preserve">1. Coletar os materiais na rua; 2. O olhar de julgamento das pessoas para ele quando está coletando os materiais. </t>
  </si>
  <si>
    <t>Porque quase toda sua família trabalha na área da reciclagem, ele pegou costume e começou a trabalhar também, gosta do trabalho com a reciclagem e não pretende mudar</t>
  </si>
  <si>
    <t>Sim, mas prefere continuar com a reciclagem. Não soube informar a área que teria oportunidade alternativa</t>
  </si>
  <si>
    <t xml:space="preserve">Amizades do trabalho, é um ambiente leve com boas pessoas </t>
  </si>
  <si>
    <t>20 anos</t>
  </si>
  <si>
    <t xml:space="preserve">A irmã e o cunhado trabalhavam em cooperativas e após o nascimento da filha ela começou a trabalhar com a reciclagem. Nunca tinha trabalhado e com a indicação ela começou a trabalhar na cooperativa e se identificou com o trabalho. </t>
  </si>
  <si>
    <t>Ter que separar material reciclável do rejeito/lixo (material orgânico). Descreveu como material sujo</t>
  </si>
  <si>
    <t xml:space="preserve">Preconceito que sofre das pessoas por trabalhar com a reciclagem e quando o carro apresenta problemas e não consegue ir coletar os materiais. </t>
  </si>
  <si>
    <t>Quando está animada para trabalhar e vê o resultado da separação dos materiais com os bags ficando cheios, quando vê que está lucrando com o trabalho e quando o ajudante do barracão entra no mesmo ritmo de trabalho dela.</t>
  </si>
  <si>
    <t>Vale alimentação da prefeitura: R$ 440,00</t>
  </si>
  <si>
    <t>Vale alimentação da prefeitura: R$440,00</t>
  </si>
  <si>
    <t>Valor baixo dos materiais</t>
  </si>
  <si>
    <t>31 anos</t>
  </si>
  <si>
    <t>2 pessoas</t>
  </si>
  <si>
    <t>2 meses</t>
  </si>
  <si>
    <t>Antes de trabalhar com a reciclagem, ele trabalhava formalmente em uma empresa como operador de máquinas, porém queria uma oportunidade melhor (que lhe rendesse mais dinheiro). Então, iniciou na reciclagem</t>
  </si>
  <si>
    <t xml:space="preserve">Ela ama trabalhar com a reciclagem, já tentou trabalhar em outros ramos, mas voltou para a reciclagem. </t>
  </si>
  <si>
    <t>Produtividade e variação no preço de venda dos materiais</t>
  </si>
  <si>
    <t>Sim, camareira</t>
  </si>
  <si>
    <t>A convivência com as pessoas da cooperativa</t>
  </si>
  <si>
    <t>Trabalhar com o material sem separação, junto com os materiais não recicláveis.</t>
  </si>
  <si>
    <t>Porque foi a melhor oportunidade que apareceu</t>
  </si>
  <si>
    <t>9 anos</t>
  </si>
  <si>
    <t>A mãe já trabalhava em um barracão particular e indicou ela para trabalhar nesse local também. Na época ela estava procurando por trabalho, e como toda a família já trabalhava com reciclagem ela viu a oportunidade de trabalhar com a reciclagem.</t>
  </si>
  <si>
    <t>Sim, operador de máquinas</t>
  </si>
  <si>
    <t>A flexibilade de horários</t>
  </si>
  <si>
    <t>Ter que fazer muito esforço físico, é cansativo</t>
  </si>
  <si>
    <t>Vale alimentação da prefeitura: R$440,00; Pensão alimentícia: R$ 200,00</t>
  </si>
  <si>
    <t>Porque estava desempregada, não conseguiu outra oportunidade de trabalho, então iniciou trabalhando em uma loja de sucata, depois foi para uma associação de reciclagem.</t>
  </si>
  <si>
    <t>Preço baixo do material  e qualidade do material</t>
  </si>
  <si>
    <t>Qualidade do material disponível (muito material reciclável misturado com orgânico/rejeito/lixo)</t>
  </si>
  <si>
    <t>Por necessidade financeira</t>
  </si>
  <si>
    <t xml:space="preserve">Não   </t>
  </si>
  <si>
    <t>Quando consegue reciclar todo material disponível</t>
  </si>
  <si>
    <t>Ter que separar os materiais recicláveis dos orgânicos/rejeito/lixo</t>
  </si>
  <si>
    <t>Porque tinha crianças pequenas (filhos), como o trabalho na reciclagem era perto de casa dava para ir em casa ver como os filhos estavam e voltar para o trabalho tranquilamente sem precisar pegar ônibus</t>
  </si>
  <si>
    <t>Operador de máquinas (meio período): R$500,00 e Vale alimentação da prefeitura: R$440,00</t>
  </si>
  <si>
    <t>Bolsa família: R$300,00 e Vale alimentação da prefeitura: R$440,00</t>
  </si>
  <si>
    <t>Início do mês</t>
  </si>
  <si>
    <t xml:space="preserve">Prefere trabalhar com reciclagem, pois tem mais experiência e gosta do horário de funcionamento </t>
  </si>
  <si>
    <t>Sim, barista</t>
  </si>
  <si>
    <t xml:space="preserve">O horário de almoço e quando manuseia a empilhadeira </t>
  </si>
  <si>
    <t>Quando precisa puxar bag, pois é pesado.</t>
  </si>
  <si>
    <t>35 anos</t>
  </si>
  <si>
    <t>6 meses</t>
  </si>
  <si>
    <t xml:space="preserve">Vale alimentação da prefeitura: R$440,00; </t>
  </si>
  <si>
    <t>Baixa produtividade do time de trabalho e variação de preço de venda do material</t>
  </si>
  <si>
    <t>Hoje compensa mais trabalhar com a reciclagem do que com manutenção predial (antigo trabalho)</t>
  </si>
  <si>
    <t>Sim, manutenção predial</t>
  </si>
  <si>
    <t>Convivência com as pessoas da cooperativa e produtividade alta</t>
  </si>
  <si>
    <t>Cansaço, pois é um trabalho bem pesado</t>
  </si>
  <si>
    <t>5 anos</t>
  </si>
  <si>
    <t>Vale alimentação da prefeitura: R$440,00; Bolsa família: R$ 700,00.</t>
  </si>
  <si>
    <t>3 dias</t>
  </si>
  <si>
    <t>Volume baixo de materiais disponíveis</t>
  </si>
  <si>
    <t>O trabalho tem a facilidade de ser próximo da casa dela, e foi uma oportunidade que apareceu quando ela mais precisou. Além disso, gosta de separar materiais e trabalhar com a reciclagem.</t>
  </si>
  <si>
    <t>Não sabe, pois não procurou, mas já trabalhou em supermercado</t>
  </si>
  <si>
    <t>Gosta de trabalhar na mesa de triagem e separar os materiais</t>
  </si>
  <si>
    <t>Erguer bags pesados na caçamba</t>
  </si>
  <si>
    <t>1,5 anos</t>
  </si>
  <si>
    <t xml:space="preserve">Volumes de material disponíveis e variação no preço de venda </t>
  </si>
  <si>
    <t>Trabalhava com carga e descarga e deixou o trabalho para trabalhar na associação pois era mais próximo de casa e a esposa já trabalhava no local</t>
  </si>
  <si>
    <t xml:space="preserve">O vizinho trabalhava com reciclagem e  então ela viu a oportunidade de trabalho devido a flexibilidade de horários, pois precisava passar mais tempo com os filhos. Iniciou alugando o carrinho do vizinho para ir coletar, gostou muito de trabalhar com reciclagem e depois passou a trabalhar na associação. </t>
  </si>
  <si>
    <t>Nenhum, a prefeitura faz a coleta</t>
  </si>
  <si>
    <t>Trabalhava com manutenção predial, ficou desempregado e a tia da esposa que trabalhava em associação o indicou para trabalhar lá também. Ele gostou do trabalho e da flexibilidade de horários e continuou trabalhando.</t>
  </si>
  <si>
    <t>Porque gosta de trabalhar com a reciclagem e não que mudar de trabalho</t>
  </si>
  <si>
    <t xml:space="preserve">Não  </t>
  </si>
  <si>
    <t>Reciclar, o tempo passa rápido quando está focada no trabalho</t>
  </si>
  <si>
    <t>Quando tem que prensar o material, pois exige muito esforço físico, é cansativo</t>
  </si>
  <si>
    <t>32 anos</t>
  </si>
  <si>
    <t>Gosta de trabalhar com reciclagem e já se acostumou a trabalhar na associação</t>
  </si>
  <si>
    <t>Quando tem festa dos aniversariantes do mês</t>
  </si>
  <si>
    <t>Antes de iniciar seu trabalho na reciclagem, trabalhava para uma empresa, conheceu seu esposo que na época já era catador de rua, então ela começou a trabalhar junto com ele e gostou do serviço, decidiu permanecer trabalhando com a reciclagem</t>
  </si>
  <si>
    <t>Quando está chovendo, pois ele trabalha em um local da associação que respinga água.</t>
  </si>
  <si>
    <t>Vale alimentação da prefeitura: R$440,00; Bolsa família: R$ 750,00.</t>
  </si>
  <si>
    <t>50 anos</t>
  </si>
  <si>
    <t>Foi a primeira oportunidade de trabalho que viu quando ela e o esposo mudaram para Curitiba. Ela não é alfabetizada, então não tinha outras oportunidade de trabalho.</t>
  </si>
  <si>
    <t>Porque é um trabalho que gosta, se adptou. Quando iniciou não quis mais parar</t>
  </si>
  <si>
    <t>Sim, auxiliar de produção</t>
  </si>
  <si>
    <t>6,5 horas</t>
  </si>
  <si>
    <t>Quando está na mesa trabalhando (separando os recicláveis)</t>
  </si>
  <si>
    <t>O desentendimento entre os colegas de trabalho</t>
  </si>
  <si>
    <t>Volumes de materiais disponíveis</t>
  </si>
  <si>
    <t>14 anos</t>
  </si>
  <si>
    <t>Não conseguiu arrumar outro emprego antes de começar com a reciclagem, porém não gosta de ter chefe/patrão mandando nela.</t>
  </si>
  <si>
    <t>Gosta de separar os materiais</t>
  </si>
  <si>
    <t>Prensar o material, pois é muito cansativo e pesado</t>
  </si>
  <si>
    <t>Trabalhava como auxiliar de limpeza, mas ficou doente e consequentemente desempregada, a partir disso ela começou a trabalhar com a reciclagem com o marido, gostou do trabalho e segue no ramo até hoje.</t>
  </si>
  <si>
    <t>Vale alimentação da prefeitura: R$440,00; Bolsa família: R$ 600,00.</t>
  </si>
  <si>
    <t>Gosta de trabalhar com a reciclagem. Mas, considerando a idade também não conseguiria mudar de trabalho</t>
  </si>
  <si>
    <t>Quando está trabalhando na mesa de triagem separando os materiais</t>
  </si>
  <si>
    <t>Descarregar o caminhão da prefeitura que chega com materiais a noite, pois é frio e muito tarde.</t>
  </si>
  <si>
    <t>24 anos</t>
  </si>
  <si>
    <t>Conheceu o trabalho através da esposa (na época, namorada) que já trabalhava coma  reciclagem. Antes de começar na associação, começou a trabalhar coletando na rua e quando atingiu a maioridade ele entrou na associação.</t>
  </si>
  <si>
    <t>5,5 dias</t>
  </si>
  <si>
    <t>9,5 horas</t>
  </si>
  <si>
    <t>Disponibilidade de tempo, qualidade do material disponível e falta de equipamentos</t>
  </si>
  <si>
    <t>Gosta de trabalhar com a reciclagem</t>
  </si>
  <si>
    <t>Conseguir manter a casa e a família</t>
  </si>
  <si>
    <t>Arrastar o material para os fundos da associação, pois os bags são pesados</t>
  </si>
  <si>
    <t>Sua mãe sempre trabalhou catando papel, quando adolescente foi morar com o pai e ficou trabalhando com ele em um bar, seu pai faleceu e então ela voltou a morar com a mãe. Nessa época conheceu seu atual esposo que é catador de rua, ela começou a trabalhar com ele para mostrar que não tinha vergonha de catar material na rua, acabou gostando do trabalho e hoje trabalham juntos em uma Associação de reciclagem</t>
  </si>
  <si>
    <t>Sim, ocupação. 4 cômodos e 1 banheiro</t>
  </si>
  <si>
    <t>Porque não outra oportunidade de trabalho</t>
  </si>
  <si>
    <t>Quando está na mesa de triagem separando os recicláveis</t>
  </si>
  <si>
    <t>Ter que parar para fazer reuniões, geralmente há desentendementos e discursões entre os colegas de trabalho</t>
  </si>
  <si>
    <t>49 anos</t>
  </si>
  <si>
    <t>Porque achou na reciclagem uma maneira de conseguir renda fazendo algo que gosta e um trabalho digno</t>
  </si>
  <si>
    <t>Loja de sucata, banco de Resíduos e recicladores</t>
  </si>
  <si>
    <t xml:space="preserve"> Variação no preço de venda dos materiais</t>
  </si>
  <si>
    <t>Porque gosta do trabalho, foi o que mais se identificou</t>
  </si>
  <si>
    <t>Sim, mas não conseguiu identificar a área de atuação</t>
  </si>
  <si>
    <t>Receber o dinheiro referente ao trabalho</t>
  </si>
  <si>
    <t>Quando está doente e não consegue trabalhar</t>
  </si>
  <si>
    <t>Porque desde que ela se lembra, a família sempre trabalhou na reciclagem, por necessidade de conseguir renda ela também começou a trabalhar juntamente com sua família, aprendeu a gostar da autonomia e flexibildade do trabalho</t>
  </si>
  <si>
    <t>Porque gosta do trabalho, foi a oportunidade que encontrou para sobreviver e não pretende mudar para outro trabalho</t>
  </si>
  <si>
    <t>Sim, mas não quer, não conseguiu identificar a área de atuação</t>
  </si>
  <si>
    <t>A companhia dos colegas de trabalho</t>
  </si>
  <si>
    <t>Quando os colegam se desentendem e fazem reuniões</t>
  </si>
  <si>
    <t>Catador17</t>
  </si>
  <si>
    <t>Catador18</t>
  </si>
  <si>
    <t>Catador19</t>
  </si>
  <si>
    <t>Catador20</t>
  </si>
  <si>
    <t>Catador21</t>
  </si>
  <si>
    <t>Catador22</t>
  </si>
  <si>
    <t>Catador23</t>
  </si>
  <si>
    <t>Catador24</t>
  </si>
  <si>
    <t>Catador25</t>
  </si>
  <si>
    <t>Catador26</t>
  </si>
  <si>
    <t>Catador27</t>
  </si>
  <si>
    <t>Catador28</t>
  </si>
  <si>
    <t>Catador29</t>
  </si>
  <si>
    <t>Catador30</t>
  </si>
  <si>
    <t>Catador31</t>
  </si>
  <si>
    <t>Catador32</t>
  </si>
  <si>
    <t>Catador33</t>
  </si>
  <si>
    <t>Catador34</t>
  </si>
  <si>
    <t>Catador35</t>
  </si>
  <si>
    <t>Catador36</t>
  </si>
  <si>
    <t>Catador37</t>
  </si>
  <si>
    <t>Catador38</t>
  </si>
  <si>
    <t>Catador39</t>
  </si>
  <si>
    <t>Catador40</t>
  </si>
  <si>
    <t>Catador41</t>
  </si>
  <si>
    <t>Catador42</t>
  </si>
  <si>
    <t>9 pessoas</t>
  </si>
  <si>
    <t>Porque aprendeu a trabalhar na reciclagem com sua mãe que também é catadora, foi a maneira que encontrou de conseguir renda e pagar as contas em casa</t>
  </si>
  <si>
    <t>Vale alimentação da prefeitura: R$440,00; Bolsa família: R$ 400,00 e Aposentadoria do filho: R$1518,00</t>
  </si>
  <si>
    <t>Disponibilidade de tempo</t>
  </si>
  <si>
    <t>Sim, casa emprestrada. 9 cômodos e 2 banheiros</t>
  </si>
  <si>
    <t>Por trabalhando com a reciclagem,ela tem disponibilidade de tempo para cuidar do filho que precisa de cuidados especiais, o que não seria possível se ela trabalhasse em outro trabalho</t>
  </si>
  <si>
    <t>Sim, não soube informar a área de atuação</t>
  </si>
  <si>
    <t>As amizades do trabalho</t>
  </si>
  <si>
    <t xml:space="preserve">Insegurança no valor de venda do material, pois quando baixa o preço não consegue renda suficiente para suprir suas necessidades </t>
  </si>
  <si>
    <t>Preço alto do aluguel do barracão,as pessoas não separam os materiais adequadamente, alto custo de transporte para coletar nos condomínios e a falta de incentivo do governo.</t>
  </si>
  <si>
    <t>Carro</t>
  </si>
  <si>
    <t>Sim, casa alugada. 3 cômodos e 1 banheiro</t>
  </si>
  <si>
    <t>Sim, casa alugada. 1 cômodo e 1 banheiro</t>
  </si>
  <si>
    <t>Catador1</t>
  </si>
  <si>
    <t>48 anos</t>
  </si>
  <si>
    <t>Estava precisando de trabalho e quando viu o trabalho se interessou, iniciou e gostou de trabalhar com a reciclagem</t>
  </si>
  <si>
    <t xml:space="preserve">Residências e empresas </t>
  </si>
  <si>
    <t>Recicladores e atravessadores</t>
  </si>
  <si>
    <t>Sim, casa emprestada pela mãe. 4 cômodos e 1 banheiro.</t>
  </si>
  <si>
    <t>Sim, casa emprestada. 2 cômodos e 1 banheiro</t>
  </si>
  <si>
    <t>Mora com a sobrinha. 5 cômodos e 1 banheiro</t>
  </si>
  <si>
    <t>Por conta da idade, pois é difícil achar outro trabalho</t>
  </si>
  <si>
    <t>Quando pesa o material separado do mês para a venda, pois significa que irá receber em breve.</t>
  </si>
  <si>
    <t>Retirar o rejeito que acumulou no caminhão, pois é pesado</t>
  </si>
  <si>
    <t>28 anos</t>
  </si>
  <si>
    <t>É venezuelana e chegou no Brasil há 5 anos. Trabalhava registrada (CLT), mas devido aos horários de trabalho não conseguia ir deixar e buscar os filhos na escola, então saiu para trabalhar com a reciclagem, pois assim tem flexibilidade de horários.</t>
  </si>
  <si>
    <t>Bolsa família: R$ 400,00</t>
  </si>
  <si>
    <t>Volumes de materiais disponíveis, e o clima (chuva e frio) atrapalha o trabalho e molha o material</t>
  </si>
  <si>
    <t>Casa alugada. 2 cômodos e 1 banheiro</t>
  </si>
  <si>
    <t>Por conta da flexibilidade de horários</t>
  </si>
  <si>
    <t>Sim, em supermercados</t>
  </si>
  <si>
    <t>A convivência com as pessoas que trabalham com ela na reciclagem</t>
  </si>
  <si>
    <t>Carregar o material prensado, pois é pesado, e mexer com vidro, pois pode se cortar</t>
  </si>
  <si>
    <t>2,5 anos</t>
  </si>
  <si>
    <t>Estava desempregado e um amigo que já trabalhava na associação o indicou para trabalhar lá, ele conheceu o trabalho e gostou</t>
  </si>
  <si>
    <t>Comodidade, não procura outro trabalho</t>
  </si>
  <si>
    <t>Não sabe, pois não procurou</t>
  </si>
  <si>
    <t>Quando finaliza o trabalho e vai para casa</t>
  </si>
  <si>
    <t>Trabalhar em dias de chuva, pois molha o material e ele fica mais pesado, dificultando o trabalho</t>
  </si>
  <si>
    <t xml:space="preserve">57 anos </t>
  </si>
  <si>
    <t>Estava em um momento difícil da vida e o sogro que trabalhava com catador doava garrafas de vidro para ela vender, então ela viu a oportunidade e começou a coletar nas ruas com o carrinho e gostou do trabalho. Passou 24 anos coletando na rua antes de ir para a associação.</t>
  </si>
  <si>
    <t>Disponibilidade de tempo, variação de preço dos materiais</t>
  </si>
  <si>
    <t>Não quer outro trabalho, pois gosta de trabalhar com a reciclagem</t>
  </si>
  <si>
    <t>Convivência com as pessoas do trabalho</t>
  </si>
  <si>
    <t>Trabalhar em dias de chuva e frio, pois dificulta o trabalho</t>
  </si>
  <si>
    <t>22 anos</t>
  </si>
  <si>
    <t>4 anos</t>
  </si>
  <si>
    <t xml:space="preserve">A família sempre trabalhou com a reciclagem, então naturalmente ela seguiu no mesmo ramo. </t>
  </si>
  <si>
    <t>Vale alimentação da prefeitura: R$440,00; Revenda de perfumes: R$ 200,00</t>
  </si>
  <si>
    <t>Por comodidade, mas gosta do trabalho</t>
  </si>
  <si>
    <t>Não ser CLT, pois tem flexibilidade de horários, e se o filho precisar dela, ela tem a liberdade de sair.</t>
  </si>
  <si>
    <t>Puxar e erguer bags no caminhão, pois é pesado; Não ter um valor fixo mensal de recebimento, pois varia bastante.</t>
  </si>
  <si>
    <t>Sim, casa alugada. 5 cômodos e 1 banheiro</t>
  </si>
  <si>
    <t>Sim, casa própria. 6 cômodos e 1 banheiro</t>
  </si>
  <si>
    <t>Sim, casa própria. 8 cômodos e 1 banheiro</t>
  </si>
  <si>
    <t>Na Entrega e próximo dia útil</t>
  </si>
  <si>
    <t>Condições físicas, puxar o carrinho, fica muito pesado quando enche de material, tenta empurrar e é difícil a locomoção. Clima: Quando chove, no tempo chuvoso fica complicado coletar os materiais na rua. A variação no valor de venda dos materiais é outra dificuldade.</t>
  </si>
  <si>
    <t xml:space="preserve">Variação no preço de venda dos materiais, falta de valorização aos catadores por parte da sociedade, as pessoas deveriam dar mais importância ao meio ambiente </t>
  </si>
  <si>
    <t>Variação no preço de venda dos materiais, volume de material disponível e produtividade baixa</t>
  </si>
  <si>
    <t>Preço baixo do material, os compradores (atravessadores) baixam o preço do material abaixo do valor de mercado</t>
  </si>
  <si>
    <t>Volumes de material disponivéis</t>
  </si>
  <si>
    <t>Falta de equipamentos</t>
  </si>
  <si>
    <t xml:space="preserve">Produtividade baixa do time de trabalho </t>
  </si>
  <si>
    <t>Condições físicas</t>
  </si>
  <si>
    <t>(caminhão, carro adaptado)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</si>
</sst>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R$&quot;\ #,##0.00;[Red]\-&quot;R$&quot;\ #,##0.00"/>
    <numFmt numFmtId="165" formatCode="_-&quot;R$&quot;\ * #,##0.00_-;\-&quot;R$&quot;\ * #,##0.00_-;_-&quot;R$&quot;\ * &quot;-&quot;??_-;_-@_-"/>
    <numFmt numFmtId="166" formatCode="&quot;R$&quot;\ #,##0.00"/>
    <numFmt numFmtId="167" formatCode="&quot;R$&quot;\ #,##0"/>
  </numFmts>
  <fonts count="41" x14ac:knownFonts="1">
    <font>
      <sz val="11"/>
      <color theme="1"/>
      <name val="Aptos Narrow"/>
      <family val="2"/>
      <scheme val="minor"/>
    </font>
    <font>
      <sz val="11"/>
      <color theme="1"/>
      <name val="Aptos Narrow"/>
      <family val="2"/>
      <scheme val="minor"/>
    </font>
    <font>
      <sz val="12"/>
      <color theme="1"/>
      <name val="Arial Nova"/>
      <family val="2"/>
    </font>
    <font>
      <b/>
      <sz val="12"/>
      <color theme="1"/>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i/>
      <sz val="12"/>
      <color theme="1"/>
      <name val="Arial Nova"/>
      <family val="2"/>
    </font>
    <font>
      <sz val="11"/>
      <name val="Aptos Narrow"/>
      <family val="2"/>
      <scheme val="minor"/>
    </font>
    <font>
      <b/>
      <i/>
      <sz val="12"/>
      <name val="Arial Nova"/>
      <family val="2"/>
    </font>
    <font>
      <i/>
      <sz val="12"/>
      <name val="Arial Nova"/>
      <family val="2"/>
    </font>
    <font>
      <b/>
      <i/>
      <sz val="11"/>
      <color theme="1"/>
      <name val="Arial Nova"/>
      <family val="2"/>
    </font>
    <font>
      <b/>
      <i/>
      <sz val="20"/>
      <color theme="0"/>
      <name val="Arial Nova"/>
      <family val="2"/>
    </font>
    <font>
      <b/>
      <i/>
      <sz val="11"/>
      <color theme="0"/>
      <name val="Arial Nova"/>
      <family val="2"/>
    </font>
    <font>
      <b/>
      <i/>
      <sz val="11"/>
      <name val="Arial Nova"/>
      <family val="2"/>
    </font>
    <font>
      <i/>
      <sz val="11"/>
      <name val="Arial Nova"/>
      <family val="2"/>
    </font>
    <font>
      <i/>
      <sz val="11"/>
      <color theme="0" tint="-0.34998626667073579"/>
      <name val="Arial Nova"/>
      <family val="2"/>
    </font>
    <font>
      <sz val="11"/>
      <color rgb="FF0000FF"/>
      <name val="Arial Nova"/>
      <family val="2"/>
    </font>
    <font>
      <sz val="11"/>
      <color rgb="FFC00000"/>
      <name val="Arial Nova"/>
      <family val="2"/>
    </font>
    <font>
      <b/>
      <sz val="12"/>
      <color rgb="FFFF0000"/>
      <name val="Arial Nova"/>
      <family val="2"/>
    </font>
    <font>
      <sz val="12"/>
      <color theme="1"/>
      <name val="Arial Nova"/>
      <family val="2"/>
    </font>
    <font>
      <sz val="8"/>
      <name val="Aptos Narrow"/>
      <family val="2"/>
      <scheme val="minor"/>
    </font>
    <font>
      <b/>
      <sz val="12"/>
      <color theme="0"/>
      <name val="Arial Nova"/>
      <family val="2"/>
    </font>
    <font>
      <b/>
      <sz val="12"/>
      <name val="Arial Nova"/>
      <family val="2"/>
    </font>
    <font>
      <b/>
      <sz val="14"/>
      <color theme="0"/>
      <name val="Arial Nova"/>
      <family val="2"/>
    </font>
    <font>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52">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theme="0"/>
      </left>
      <right/>
      <top style="thin">
        <color theme="0"/>
      </top>
      <bottom style="thin">
        <color indexed="64"/>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bottom style="thin">
        <color theme="0" tint="-0.14999847407452621"/>
      </bottom>
      <diagonal/>
    </border>
    <border>
      <left/>
      <right style="thin">
        <color theme="0" tint="-0.14996795556505021"/>
      </right>
      <top/>
      <bottom style="thin">
        <color theme="0" tint="-0.14999847407452621"/>
      </bottom>
      <diagonal/>
    </border>
    <border>
      <left style="thin">
        <color theme="2" tint="-9.9978637043366805E-2"/>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op>
      <bottom style="thin">
        <color theme="1"/>
      </bottom>
      <diagonal/>
    </border>
    <border>
      <left style="thin">
        <color theme="0" tint="-0.14999847407452621"/>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style="thin">
        <color theme="0" tint="-0.14999847407452621"/>
      </left>
      <right/>
      <top style="thin">
        <color theme="0"/>
      </top>
      <bottom style="thin">
        <color theme="0" tint="-0.14999847407452621"/>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bottom>
      <diagonal/>
    </border>
    <border>
      <left/>
      <right style="thin">
        <color theme="0" tint="-0.14999847407452621"/>
      </right>
      <top style="thin">
        <color theme="0"/>
      </top>
      <bottom style="thin">
        <color theme="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3" fillId="0" borderId="0"/>
    <xf numFmtId="165" fontId="1" fillId="0" borderId="0" applyFont="0" applyFill="0" applyBorder="0" applyAlignment="0" applyProtection="0"/>
  </cellStyleXfs>
  <cellXfs count="237">
    <xf numFmtId="0" fontId="0" fillId="0" borderId="0" xfId="0"/>
    <xf numFmtId="0" fontId="2" fillId="0" borderId="0" xfId="0" applyFont="1"/>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xf>
    <xf numFmtId="0" fontId="3" fillId="2" borderId="1" xfId="0" applyFont="1" applyFill="1" applyBorder="1" applyAlignment="1">
      <alignment horizontal="left" vertical="center" wrapText="1"/>
    </xf>
    <xf numFmtId="0" fontId="2" fillId="0" borderId="0" xfId="0" applyFont="1" applyAlignment="1">
      <alignment vertical="center" wrapText="1"/>
    </xf>
    <xf numFmtId="0" fontId="10" fillId="3" borderId="1" xfId="0" applyFont="1" applyFill="1" applyBorder="1" applyAlignment="1">
      <alignment vertical="center"/>
    </xf>
    <xf numFmtId="0" fontId="11" fillId="0" borderId="0" xfId="0" applyFont="1" applyAlignment="1">
      <alignment vertical="center"/>
    </xf>
    <xf numFmtId="0" fontId="2" fillId="0" borderId="0" xfId="0" applyFont="1" applyAlignment="1">
      <alignment horizontal="center"/>
    </xf>
    <xf numFmtId="0" fontId="10" fillId="3" borderId="18" xfId="0" applyFont="1" applyFill="1" applyBorder="1" applyAlignment="1">
      <alignment vertical="center"/>
    </xf>
    <xf numFmtId="0" fontId="10" fillId="3" borderId="18" xfId="0" applyFont="1" applyFill="1" applyBorder="1" applyAlignment="1">
      <alignment horizontal="center" vertical="center" wrapText="1"/>
    </xf>
    <xf numFmtId="0" fontId="2" fillId="0" borderId="16" xfId="0" applyFont="1" applyBorder="1" applyAlignment="1">
      <alignment vertical="center"/>
    </xf>
    <xf numFmtId="0" fontId="2" fillId="0" borderId="16" xfId="0" applyFont="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7" fillId="2" borderId="0" xfId="0" applyFont="1" applyFill="1" applyAlignment="1">
      <alignment horizontal="left" wrapText="1"/>
    </xf>
    <xf numFmtId="0" fontId="8" fillId="2" borderId="0" xfId="0" applyFont="1" applyFill="1" applyAlignment="1">
      <alignment horizontal="left" wrapText="1"/>
    </xf>
    <xf numFmtId="0" fontId="2" fillId="2" borderId="0" xfId="0" applyFont="1" applyFill="1"/>
    <xf numFmtId="0" fontId="2" fillId="0" borderId="16" xfId="0" applyFont="1" applyBorder="1" applyAlignment="1">
      <alignment vertical="center" wrapText="1"/>
    </xf>
    <xf numFmtId="0" fontId="8" fillId="7" borderId="0" xfId="0" applyFont="1" applyFill="1" applyAlignment="1">
      <alignment horizontal="left" vertical="center"/>
    </xf>
    <xf numFmtId="0" fontId="9" fillId="7" borderId="0" xfId="0" applyFont="1" applyFill="1" applyAlignment="1">
      <alignment horizontal="left"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6" fillId="0" borderId="0" xfId="0" applyFont="1" applyAlignment="1">
      <alignment horizontal="left" vertical="center"/>
    </xf>
    <xf numFmtId="0" fontId="5" fillId="2" borderId="0" xfId="0" applyFont="1" applyFill="1" applyAlignment="1">
      <alignment vertical="center"/>
    </xf>
    <xf numFmtId="0" fontId="5" fillId="0" borderId="13" xfId="0" applyFont="1" applyBorder="1" applyAlignment="1">
      <alignment vertical="center"/>
    </xf>
    <xf numFmtId="9" fontId="5" fillId="8" borderId="1" xfId="1" applyFont="1" applyFill="1" applyBorder="1" applyAlignment="1">
      <alignment horizontal="center" vertical="center"/>
    </xf>
    <xf numFmtId="9" fontId="5" fillId="8" borderId="26" xfId="1" applyFont="1" applyFill="1" applyBorder="1" applyAlignment="1">
      <alignment horizontal="center" vertical="center"/>
    </xf>
    <xf numFmtId="0" fontId="4" fillId="4" borderId="0" xfId="0" applyFont="1" applyFill="1" applyAlignment="1">
      <alignment horizontal="center" vertical="center"/>
    </xf>
    <xf numFmtId="9" fontId="5" fillId="8" borderId="0" xfId="1" applyFont="1"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wrapText="1"/>
    </xf>
    <xf numFmtId="0" fontId="5" fillId="0" borderId="14" xfId="0" applyFont="1" applyBorder="1" applyAlignment="1">
      <alignment horizontal="left" vertical="center"/>
    </xf>
    <xf numFmtId="0" fontId="5" fillId="0" borderId="14" xfId="0" applyFont="1" applyBorder="1" applyAlignment="1">
      <alignment vertical="center"/>
    </xf>
    <xf numFmtId="0" fontId="5" fillId="0" borderId="14" xfId="0" applyFont="1" applyBorder="1" applyAlignment="1">
      <alignment vertical="center" wrapText="1"/>
    </xf>
    <xf numFmtId="0" fontId="4" fillId="9" borderId="12" xfId="0" applyFont="1" applyFill="1" applyBorder="1" applyAlignment="1">
      <alignment vertical="center"/>
    </xf>
    <xf numFmtId="0" fontId="5" fillId="9" borderId="7" xfId="0" applyFont="1" applyFill="1" applyBorder="1" applyAlignment="1">
      <alignment vertical="center"/>
    </xf>
    <xf numFmtId="0" fontId="5" fillId="9" borderId="8" xfId="0" applyFont="1" applyFill="1" applyBorder="1" applyAlignment="1">
      <alignment vertical="center"/>
    </xf>
    <xf numFmtId="0" fontId="5" fillId="9" borderId="6" xfId="0" applyFont="1" applyFill="1" applyBorder="1" applyAlignment="1">
      <alignment vertical="center"/>
    </xf>
    <xf numFmtId="0" fontId="13" fillId="9" borderId="6" xfId="0" applyFont="1" applyFill="1" applyBorder="1" applyAlignment="1">
      <alignment vertical="center"/>
    </xf>
    <xf numFmtId="0" fontId="4" fillId="9" borderId="0" xfId="0" applyFont="1" applyFill="1" applyAlignment="1">
      <alignment vertical="center"/>
    </xf>
    <xf numFmtId="0" fontId="20" fillId="0" borderId="0" xfId="0" applyFont="1" applyAlignment="1">
      <alignment horizontal="left" vertical="center"/>
    </xf>
    <xf numFmtId="0" fontId="3" fillId="7" borderId="0" xfId="0" applyFont="1" applyFill="1" applyAlignment="1">
      <alignment horizontal="left" wrapText="1"/>
    </xf>
    <xf numFmtId="0" fontId="2" fillId="7" borderId="0" xfId="0" applyFont="1" applyFill="1"/>
    <xf numFmtId="0" fontId="5" fillId="0" borderId="25" xfId="0" applyFont="1" applyBorder="1" applyAlignment="1">
      <alignment horizontal="left" vertical="center" wrapText="1"/>
    </xf>
    <xf numFmtId="0" fontId="2" fillId="0" borderId="16" xfId="0" applyFont="1" applyBorder="1" applyAlignment="1">
      <alignment horizontal="left" vertical="center" indent="6"/>
    </xf>
    <xf numFmtId="0" fontId="2" fillId="0" borderId="16" xfId="0" applyFont="1" applyBorder="1" applyAlignment="1">
      <alignment horizontal="left" vertical="center" wrapText="1" indent="6"/>
    </xf>
    <xf numFmtId="0" fontId="5" fillId="0" borderId="0" xfId="0" applyFont="1" applyAlignment="1">
      <alignment horizontal="left" vertical="center" indent="3"/>
    </xf>
    <xf numFmtId="0" fontId="4" fillId="0" borderId="0" xfId="0" applyFont="1" applyAlignment="1">
      <alignment horizontal="left" vertical="center"/>
    </xf>
    <xf numFmtId="0" fontId="21" fillId="5" borderId="0" xfId="0" applyFont="1" applyFill="1" applyAlignment="1">
      <alignment vertical="center"/>
    </xf>
    <xf numFmtId="0" fontId="12" fillId="5" borderId="0" xfId="0" applyFont="1" applyFill="1" applyAlignment="1">
      <alignment vertic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16" fillId="0" borderId="0" xfId="0" applyFont="1" applyAlignment="1">
      <alignment vertical="center"/>
    </xf>
    <xf numFmtId="0" fontId="5" fillId="2" borderId="3" xfId="0" applyFont="1" applyFill="1" applyBorder="1" applyAlignment="1">
      <alignment vertical="center"/>
    </xf>
    <xf numFmtId="0" fontId="5" fillId="0" borderId="3" xfId="0" applyFont="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horizontal="left" vertical="center"/>
    </xf>
    <xf numFmtId="0" fontId="5" fillId="0" borderId="6" xfId="0" applyFont="1" applyBorder="1" applyAlignment="1">
      <alignment vertical="center"/>
    </xf>
    <xf numFmtId="0" fontId="17" fillId="0" borderId="0" xfId="0" applyFont="1" applyAlignment="1">
      <alignment horizontal="left" vertical="center"/>
    </xf>
    <xf numFmtId="0" fontId="19" fillId="0" borderId="0" xfId="0" applyFont="1" applyAlignment="1">
      <alignment vertical="center"/>
    </xf>
    <xf numFmtId="0" fontId="13" fillId="2" borderId="0" xfId="0" applyFont="1" applyFill="1" applyAlignment="1">
      <alignment vertical="center"/>
    </xf>
    <xf numFmtId="0" fontId="6" fillId="0" borderId="9" xfId="0" applyFont="1" applyBorder="1" applyAlignment="1">
      <alignment vertical="center"/>
    </xf>
    <xf numFmtId="0" fontId="16" fillId="2" borderId="0" xfId="0" applyFont="1" applyFill="1" applyAlignment="1">
      <alignment horizontal="left" vertical="center" wrapText="1"/>
    </xf>
    <xf numFmtId="0" fontId="24" fillId="7" borderId="0" xfId="0" applyFont="1" applyFill="1" applyAlignment="1">
      <alignment horizontal="left" vertical="center"/>
    </xf>
    <xf numFmtId="0" fontId="25" fillId="7" borderId="0" xfId="0" applyFont="1" applyFill="1" applyAlignment="1">
      <alignment horizontal="left" vertical="center"/>
    </xf>
    <xf numFmtId="0" fontId="16" fillId="0" borderId="0" xfId="0" applyFont="1" applyAlignment="1">
      <alignment horizontal="left" vertical="center"/>
    </xf>
    <xf numFmtId="0" fontId="22" fillId="6" borderId="0" xfId="0" applyFont="1" applyFill="1" applyAlignment="1">
      <alignment horizontal="left" vertical="center"/>
    </xf>
    <xf numFmtId="0" fontId="22" fillId="8" borderId="0" xfId="0" applyFont="1" applyFill="1" applyAlignment="1">
      <alignment horizontal="left" vertical="center"/>
    </xf>
    <xf numFmtId="0" fontId="26" fillId="0" borderId="14" xfId="0" applyFont="1" applyBorder="1" applyAlignment="1">
      <alignment horizontal="left" vertical="center" wrapText="1"/>
    </xf>
    <xf numFmtId="0" fontId="26" fillId="0" borderId="0" xfId="0" applyFont="1" applyAlignment="1">
      <alignment horizontal="left" vertical="center" wrapText="1"/>
    </xf>
    <xf numFmtId="0" fontId="27" fillId="5" borderId="0" xfId="0" applyFont="1" applyFill="1" applyAlignment="1">
      <alignment horizontal="left" vertical="center"/>
    </xf>
    <xf numFmtId="0" fontId="26" fillId="9" borderId="0" xfId="0" applyFont="1" applyFill="1" applyAlignment="1">
      <alignment horizontal="left" vertical="center"/>
    </xf>
    <xf numFmtId="0" fontId="28" fillId="0" borderId="0" xfId="0" applyFont="1" applyAlignment="1">
      <alignment horizontal="left" vertical="center" wrapText="1"/>
    </xf>
    <xf numFmtId="0" fontId="29" fillId="2" borderId="0" xfId="0" applyFont="1" applyFill="1" applyAlignment="1">
      <alignment horizontal="left" vertical="center" wrapText="1"/>
    </xf>
    <xf numFmtId="0" fontId="30" fillId="2" borderId="0" xfId="0" applyFont="1" applyFill="1" applyAlignment="1">
      <alignment horizontal="left" vertical="center" wrapText="1"/>
    </xf>
    <xf numFmtId="0" fontId="16"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6" fillId="2" borderId="0" xfId="0" applyFont="1" applyFill="1" applyAlignment="1">
      <alignment horizontal="left" vertical="center"/>
    </xf>
    <xf numFmtId="0" fontId="16" fillId="2" borderId="14" xfId="0" applyFont="1" applyFill="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32" fillId="6" borderId="1" xfId="0" applyFont="1" applyFill="1" applyBorder="1" applyAlignment="1">
      <alignment horizontal="center" vertical="center"/>
    </xf>
    <xf numFmtId="0" fontId="4" fillId="9" borderId="1" xfId="0" applyFont="1" applyFill="1" applyBorder="1" applyAlignment="1">
      <alignment vertical="center"/>
    </xf>
    <xf numFmtId="0" fontId="9" fillId="7" borderId="0" xfId="0" applyFont="1" applyFill="1" applyAlignment="1">
      <alignment horizontal="left" vertical="center" indent="2"/>
    </xf>
    <xf numFmtId="0" fontId="3" fillId="6" borderId="0" xfId="0" applyFont="1" applyFill="1" applyAlignment="1">
      <alignment vertical="center"/>
    </xf>
    <xf numFmtId="0" fontId="3" fillId="8" borderId="0" xfId="0" applyFont="1" applyFill="1" applyAlignment="1">
      <alignment vertical="center"/>
    </xf>
    <xf numFmtId="0" fontId="5" fillId="9" borderId="9" xfId="0" applyFont="1" applyFill="1" applyBorder="1" applyAlignment="1">
      <alignment vertical="center"/>
    </xf>
    <xf numFmtId="0" fontId="31" fillId="0" borderId="0" xfId="0" applyFont="1" applyAlignment="1">
      <alignment horizontal="left" vertical="center" wrapText="1"/>
    </xf>
    <xf numFmtId="0" fontId="32" fillId="0" borderId="0" xfId="0" applyFont="1" applyAlignment="1">
      <alignment vertical="center"/>
    </xf>
    <xf numFmtId="0" fontId="32" fillId="6" borderId="17" xfId="0" applyFont="1" applyFill="1" applyBorder="1" applyAlignment="1">
      <alignment horizontal="center" vertical="center"/>
    </xf>
    <xf numFmtId="1" fontId="32" fillId="6" borderId="1" xfId="1" applyNumberFormat="1" applyFont="1" applyFill="1" applyBorder="1" applyAlignment="1">
      <alignment horizontal="center" vertical="center"/>
    </xf>
    <xf numFmtId="9" fontId="32" fillId="6" borderId="1" xfId="0" applyNumberFormat="1" applyFont="1" applyFill="1" applyBorder="1" applyAlignment="1">
      <alignment horizontal="center" vertical="center"/>
    </xf>
    <xf numFmtId="1" fontId="32" fillId="6" borderId="17" xfId="2" applyNumberFormat="1" applyFont="1" applyFill="1" applyBorder="1" applyAlignment="1">
      <alignment horizontal="center" vertical="center"/>
    </xf>
    <xf numFmtId="0" fontId="32" fillId="6" borderId="0" xfId="0" applyFont="1" applyFill="1" applyAlignment="1">
      <alignment horizontal="center"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center" vertical="center"/>
    </xf>
    <xf numFmtId="1" fontId="5" fillId="8" borderId="5" xfId="0" applyNumberFormat="1" applyFont="1" applyFill="1" applyBorder="1" applyAlignment="1">
      <alignment horizontal="center" vertical="center"/>
    </xf>
    <xf numFmtId="0" fontId="5" fillId="8" borderId="5" xfId="0" applyFont="1" applyFill="1" applyBorder="1" applyAlignment="1">
      <alignment horizontal="center" vertical="center"/>
    </xf>
    <xf numFmtId="0" fontId="6" fillId="5" borderId="0" xfId="0" applyFont="1" applyFill="1" applyAlignment="1">
      <alignment horizontal="center" vertical="center" wrapText="1"/>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5" fillId="2" borderId="0" xfId="0" applyFont="1" applyFill="1" applyAlignment="1">
      <alignment horizontal="center" vertical="center"/>
    </xf>
    <xf numFmtId="0" fontId="6" fillId="5" borderId="15" xfId="0" applyFont="1" applyFill="1" applyBorder="1" applyAlignment="1">
      <alignment horizontal="center" vertical="center" wrapText="1"/>
    </xf>
    <xf numFmtId="0" fontId="9" fillId="7" borderId="0" xfId="0" applyFont="1" applyFill="1" applyAlignment="1">
      <alignment horizontal="left" vertical="top"/>
    </xf>
    <xf numFmtId="0" fontId="8" fillId="7" borderId="0" xfId="0" applyFont="1" applyFill="1" applyAlignment="1">
      <alignment horizontal="left" wrapText="1"/>
    </xf>
    <xf numFmtId="0" fontId="5" fillId="6" borderId="0" xfId="0" applyFont="1" applyFill="1" applyAlignment="1">
      <alignment vertical="center"/>
    </xf>
    <xf numFmtId="0" fontId="5" fillId="8" borderId="0" xfId="0" applyFont="1" applyFill="1" applyAlignment="1">
      <alignment vertical="center"/>
    </xf>
    <xf numFmtId="0" fontId="6" fillId="2" borderId="0" xfId="0" applyFont="1" applyFill="1" applyAlignment="1">
      <alignment vertical="center"/>
    </xf>
    <xf numFmtId="0" fontId="5" fillId="9" borderId="0" xfId="0" applyFont="1" applyFill="1" applyAlignment="1">
      <alignment vertical="center"/>
    </xf>
    <xf numFmtId="164" fontId="2" fillId="0" borderId="16" xfId="0" applyNumberFormat="1" applyFont="1" applyBorder="1" applyAlignment="1">
      <alignment horizontal="center"/>
    </xf>
    <xf numFmtId="4" fontId="2" fillId="0" borderId="16" xfId="0" applyNumberFormat="1" applyFont="1" applyBorder="1" applyAlignment="1">
      <alignment horizontal="center"/>
    </xf>
    <xf numFmtId="164" fontId="2" fillId="0" borderId="0" xfId="0" applyNumberFormat="1" applyFont="1" applyAlignment="1">
      <alignment horizontal="center"/>
    </xf>
    <xf numFmtId="0" fontId="2" fillId="0" borderId="16" xfId="0" quotePrefix="1" applyFont="1" applyBorder="1" applyAlignment="1">
      <alignment horizontal="center"/>
    </xf>
    <xf numFmtId="3" fontId="2" fillId="0" borderId="16" xfId="0" applyNumberFormat="1" applyFont="1" applyBorder="1" applyAlignment="1">
      <alignment horizontal="center"/>
    </xf>
    <xf numFmtId="166" fontId="2" fillId="0" borderId="16" xfId="0" applyNumberFormat="1" applyFont="1" applyBorder="1" applyAlignment="1">
      <alignment horizontal="center"/>
    </xf>
    <xf numFmtId="164" fontId="35" fillId="0" borderId="16" xfId="0" applyNumberFormat="1" applyFont="1" applyBorder="1" applyAlignment="1">
      <alignment horizontal="center"/>
    </xf>
    <xf numFmtId="0" fontId="35" fillId="0" borderId="0" xfId="0" applyFont="1" applyAlignment="1">
      <alignment horizontal="center"/>
    </xf>
    <xf numFmtId="0" fontId="35" fillId="0" borderId="16" xfId="0" applyFont="1" applyBorder="1" applyAlignment="1">
      <alignment horizontal="center"/>
    </xf>
    <xf numFmtId="0" fontId="37" fillId="2" borderId="0" xfId="0" applyFont="1" applyFill="1" applyAlignment="1">
      <alignment horizontal="left" wrapText="1"/>
    </xf>
    <xf numFmtId="0" fontId="38" fillId="2" borderId="0" xfId="0" applyFont="1" applyFill="1" applyAlignment="1">
      <alignment horizontal="left" wrapText="1"/>
    </xf>
    <xf numFmtId="0" fontId="38" fillId="7" borderId="0" xfId="0" applyFont="1" applyFill="1" applyAlignment="1">
      <alignment horizontal="left" wrapText="1"/>
    </xf>
    <xf numFmtId="0" fontId="39" fillId="3" borderId="18" xfId="0" applyFont="1" applyFill="1" applyBorder="1" applyAlignment="1">
      <alignment horizontal="center" vertical="center" wrapText="1"/>
    </xf>
    <xf numFmtId="166" fontId="35" fillId="0" borderId="16" xfId="4" applyNumberFormat="1" applyFont="1" applyBorder="1" applyAlignment="1">
      <alignment horizontal="center"/>
    </xf>
    <xf numFmtId="0" fontId="35" fillId="0" borderId="16" xfId="0" quotePrefix="1" applyFont="1" applyBorder="1" applyAlignment="1">
      <alignment horizontal="center"/>
    </xf>
    <xf numFmtId="166" fontId="32" fillId="6" borderId="1" xfId="0" applyNumberFormat="1" applyFont="1" applyFill="1" applyBorder="1" applyAlignment="1">
      <alignment horizontal="center" vertical="center"/>
    </xf>
    <xf numFmtId="9" fontId="5" fillId="0" borderId="0" xfId="0" applyNumberFormat="1" applyFont="1" applyAlignment="1">
      <alignment horizontal="left" vertical="center"/>
    </xf>
    <xf numFmtId="164" fontId="32" fillId="6" borderId="1" xfId="0" applyNumberFormat="1" applyFont="1" applyFill="1" applyBorder="1" applyAlignment="1">
      <alignment horizontal="center" vertical="center"/>
    </xf>
    <xf numFmtId="164" fontId="32" fillId="6" borderId="17" xfId="0" applyNumberFormat="1" applyFont="1" applyFill="1" applyBorder="1" applyAlignment="1">
      <alignment horizontal="center" vertical="center"/>
    </xf>
    <xf numFmtId="1" fontId="5" fillId="0" borderId="0" xfId="0" applyNumberFormat="1" applyFont="1" applyAlignment="1">
      <alignment horizontal="left" vertical="center" wrapText="1"/>
    </xf>
    <xf numFmtId="1" fontId="5" fillId="0" borderId="0" xfId="0" applyNumberFormat="1" applyFont="1" applyAlignment="1">
      <alignment horizontal="left" vertical="center"/>
    </xf>
    <xf numFmtId="166" fontId="35" fillId="0" borderId="16" xfId="4" applyNumberFormat="1" applyFont="1" applyFill="1" applyBorder="1" applyAlignment="1">
      <alignment horizontal="center"/>
    </xf>
    <xf numFmtId="4" fontId="2" fillId="10" borderId="16" xfId="0" applyNumberFormat="1" applyFont="1" applyFill="1" applyBorder="1" applyAlignment="1">
      <alignment horizontal="center"/>
    </xf>
    <xf numFmtId="166" fontId="2" fillId="10" borderId="16" xfId="0" applyNumberFormat="1" applyFont="1" applyFill="1" applyBorder="1" applyAlignment="1">
      <alignment horizontal="center"/>
    </xf>
    <xf numFmtId="164" fontId="35" fillId="10" borderId="16" xfId="0" applyNumberFormat="1" applyFont="1" applyFill="1" applyBorder="1" applyAlignment="1">
      <alignment horizontal="center"/>
    </xf>
    <xf numFmtId="0" fontId="33" fillId="0" borderId="0" xfId="0" applyFont="1" applyAlignment="1">
      <alignment vertical="center"/>
    </xf>
    <xf numFmtId="0" fontId="5" fillId="2" borderId="22" xfId="0" applyFont="1" applyFill="1" applyBorder="1" applyAlignment="1">
      <alignment vertical="center"/>
    </xf>
    <xf numFmtId="0" fontId="16" fillId="2" borderId="38" xfId="0" applyFont="1" applyFill="1" applyBorder="1" applyAlignment="1">
      <alignment vertical="center"/>
    </xf>
    <xf numFmtId="167" fontId="32" fillId="6" borderId="1" xfId="0" applyNumberFormat="1" applyFont="1" applyFill="1" applyBorder="1" applyAlignment="1">
      <alignment horizontal="center" vertical="center"/>
    </xf>
    <xf numFmtId="9" fontId="32" fillId="6" borderId="1" xfId="1" applyFont="1" applyFill="1" applyBorder="1" applyAlignment="1">
      <alignment horizontal="center" vertical="center"/>
    </xf>
    <xf numFmtId="9" fontId="32" fillId="6" borderId="17" xfId="1" applyFont="1" applyFill="1" applyBorder="1" applyAlignment="1">
      <alignment horizontal="center" vertical="center"/>
    </xf>
    <xf numFmtId="1" fontId="32" fillId="6" borderId="17" xfId="0" applyNumberFormat="1" applyFont="1" applyFill="1" applyBorder="1" applyAlignment="1">
      <alignment horizontal="center" vertical="center"/>
    </xf>
    <xf numFmtId="1" fontId="32" fillId="6" borderId="34" xfId="0" applyNumberFormat="1" applyFont="1" applyFill="1" applyBorder="1" applyAlignment="1">
      <alignment horizontal="center" vertical="center"/>
    </xf>
    <xf numFmtId="1" fontId="5" fillId="8" borderId="45" xfId="0" applyNumberFormat="1" applyFont="1" applyFill="1" applyBorder="1" applyAlignment="1">
      <alignment horizontal="center" vertical="center"/>
    </xf>
    <xf numFmtId="1" fontId="4" fillId="8" borderId="0" xfId="0" applyNumberFormat="1" applyFont="1" applyFill="1" applyAlignment="1">
      <alignment horizontal="center" vertical="center"/>
    </xf>
    <xf numFmtId="1" fontId="5" fillId="8" borderId="17" xfId="0" applyNumberFormat="1" applyFont="1" applyFill="1" applyBorder="1" applyAlignment="1">
      <alignment horizontal="center" vertical="center"/>
    </xf>
    <xf numFmtId="3" fontId="32" fillId="6" borderId="1" xfId="0" applyNumberFormat="1" applyFont="1" applyFill="1" applyBorder="1" applyAlignment="1">
      <alignment horizontal="center" vertical="center"/>
    </xf>
    <xf numFmtId="1" fontId="5" fillId="8" borderId="1" xfId="0" applyNumberFormat="1" applyFont="1" applyFill="1" applyBorder="1" applyAlignment="1">
      <alignment horizontal="center" vertical="center"/>
    </xf>
    <xf numFmtId="1" fontId="5" fillId="0" borderId="0" xfId="0" applyNumberFormat="1" applyFont="1" applyAlignment="1">
      <alignment vertical="center"/>
    </xf>
    <xf numFmtId="2" fontId="32" fillId="6" borderId="5" xfId="0" applyNumberFormat="1" applyFont="1" applyFill="1" applyBorder="1" applyAlignment="1">
      <alignment horizontal="center" vertical="center"/>
    </xf>
    <xf numFmtId="2" fontId="32" fillId="6" borderId="17" xfId="0" applyNumberFormat="1" applyFont="1" applyFill="1" applyBorder="1" applyAlignment="1">
      <alignment horizontal="center" vertical="center"/>
    </xf>
    <xf numFmtId="9" fontId="40" fillId="0" borderId="0" xfId="0" applyNumberFormat="1" applyFont="1" applyAlignment="1">
      <alignment horizontal="left" vertical="center"/>
    </xf>
    <xf numFmtId="9" fontId="5" fillId="2" borderId="0" xfId="0" applyNumberFormat="1" applyFont="1" applyFill="1" applyAlignment="1">
      <alignment vertical="center"/>
    </xf>
    <xf numFmtId="1" fontId="32" fillId="6" borderId="1" xfId="0" applyNumberFormat="1" applyFont="1" applyFill="1" applyBorder="1" applyAlignment="1">
      <alignment horizontal="center" vertical="center"/>
    </xf>
    <xf numFmtId="4" fontId="32" fillId="6" borderId="17" xfId="0" applyNumberFormat="1" applyFont="1" applyFill="1" applyBorder="1" applyAlignment="1">
      <alignment horizontal="center" vertical="center"/>
    </xf>
    <xf numFmtId="0" fontId="3" fillId="7" borderId="0" xfId="0" applyFont="1" applyFill="1" applyAlignment="1">
      <alignment horizontal="left" wrapText="1"/>
    </xf>
    <xf numFmtId="0" fontId="3" fillId="4" borderId="1"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4" fillId="4" borderId="0" xfId="0" applyFont="1" applyFill="1" applyAlignment="1">
      <alignment horizontal="center"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4" fillId="4" borderId="4" xfId="0" applyFont="1" applyFill="1" applyBorder="1" applyAlignment="1">
      <alignment horizontal="center" vertical="center"/>
    </xf>
    <xf numFmtId="0" fontId="5" fillId="2" borderId="46"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51"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0" borderId="20" xfId="0" applyFont="1" applyBorder="1" applyAlignment="1">
      <alignment horizontal="left" vertical="center" wrapText="1"/>
    </xf>
    <xf numFmtId="0" fontId="5" fillId="0" borderId="23" xfId="0" applyFont="1" applyBorder="1" applyAlignment="1">
      <alignment horizontal="left" vertical="center" wrapText="1"/>
    </xf>
    <xf numFmtId="0" fontId="5" fillId="0" borderId="21" xfId="0" applyFont="1" applyBorder="1" applyAlignment="1">
      <alignment horizontal="left" vertical="center" wrapText="1"/>
    </xf>
    <xf numFmtId="0" fontId="5" fillId="0" borderId="37" xfId="0" applyFont="1" applyBorder="1" applyAlignment="1">
      <alignment horizontal="left" vertical="center" wrapText="1"/>
    </xf>
    <xf numFmtId="0" fontId="5" fillId="0" borderId="0" xfId="0" applyFont="1" applyAlignment="1">
      <alignment horizontal="left" vertical="center" wrapText="1"/>
    </xf>
    <xf numFmtId="0" fontId="5" fillId="0" borderId="24" xfId="0" applyFont="1" applyBorder="1" applyAlignment="1">
      <alignment horizontal="left" vertical="center" wrapText="1"/>
    </xf>
    <xf numFmtId="0" fontId="5" fillId="0" borderId="38" xfId="0" applyFont="1" applyBorder="1" applyAlignment="1">
      <alignment horizontal="left" vertical="center" wrapText="1"/>
    </xf>
    <xf numFmtId="0" fontId="5" fillId="0" borderId="25" xfId="0" applyFont="1" applyBorder="1" applyAlignment="1">
      <alignment horizontal="left" vertical="center" wrapText="1"/>
    </xf>
    <xf numFmtId="0" fontId="5" fillId="0" borderId="22" xfId="0" applyFont="1" applyBorder="1" applyAlignment="1">
      <alignment horizontal="left" vertical="center" wrapText="1"/>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16" fillId="6" borderId="27" xfId="0" applyFont="1" applyFill="1" applyBorder="1" applyAlignment="1">
      <alignment horizontal="left" vertical="center" wrapText="1"/>
    </xf>
    <xf numFmtId="0" fontId="4" fillId="4" borderId="0" xfId="0" applyFont="1" applyFill="1" applyAlignment="1">
      <alignment horizontal="center" vertical="center" wrapText="1"/>
    </xf>
    <xf numFmtId="0" fontId="16" fillId="6" borderId="17"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6" fillId="5" borderId="41" xfId="0" applyFont="1" applyFill="1" applyBorder="1" applyAlignment="1">
      <alignment horizontal="center" vertical="center"/>
    </xf>
    <xf numFmtId="0" fontId="18" fillId="0" borderId="20" xfId="0" quotePrefix="1" applyFont="1" applyBorder="1" applyAlignment="1">
      <alignment horizontal="left" vertical="center"/>
    </xf>
    <xf numFmtId="0" fontId="18" fillId="0" borderId="21" xfId="0" quotePrefix="1" applyFont="1" applyBorder="1" applyAlignment="1">
      <alignment horizontal="left" vertical="center"/>
    </xf>
    <xf numFmtId="0" fontId="18" fillId="0" borderId="37" xfId="0" quotePrefix="1" applyFont="1" applyBorder="1" applyAlignment="1">
      <alignment horizontal="left" vertical="center"/>
    </xf>
    <xf numFmtId="0" fontId="18" fillId="0" borderId="24" xfId="0" quotePrefix="1" applyFont="1" applyBorder="1" applyAlignment="1">
      <alignment horizontal="left" vertical="center"/>
    </xf>
    <xf numFmtId="0" fontId="18" fillId="0" borderId="38" xfId="0" quotePrefix="1" applyFont="1" applyBorder="1" applyAlignment="1">
      <alignment horizontal="left" vertical="center"/>
    </xf>
    <xf numFmtId="0" fontId="18" fillId="0" borderId="22" xfId="0" quotePrefix="1" applyFont="1" applyBorder="1" applyAlignment="1">
      <alignment horizontal="lef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24" xfId="0" applyFont="1" applyFill="1" applyBorder="1" applyAlignment="1">
      <alignment horizontal="center" vertical="center"/>
    </xf>
    <xf numFmtId="0" fontId="15" fillId="4" borderId="0" xfId="0" applyFont="1" applyFill="1" applyAlignment="1">
      <alignment vertical="center" wrapText="1"/>
    </xf>
    <xf numFmtId="0" fontId="15" fillId="4" borderId="2" xfId="0" applyFont="1" applyFill="1" applyBorder="1" applyAlignment="1">
      <alignment vertical="center" wrapText="1"/>
    </xf>
    <xf numFmtId="0" fontId="6" fillId="5" borderId="0" xfId="0" applyFont="1" applyFill="1" applyAlignment="1">
      <alignment horizontal="left" vertical="center"/>
    </xf>
    <xf numFmtId="0" fontId="4" fillId="9" borderId="1" xfId="0" applyFont="1" applyFill="1" applyBorder="1" applyAlignment="1">
      <alignment horizontal="center" vertical="center" wrapText="1"/>
    </xf>
    <xf numFmtId="0" fontId="6" fillId="5" borderId="17"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19" xfId="0" applyFont="1" applyFill="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37" xfId="0" applyFont="1" applyBorder="1" applyAlignment="1">
      <alignment horizontal="left" vertical="center"/>
    </xf>
    <xf numFmtId="0" fontId="5" fillId="0" borderId="24" xfId="0" applyFont="1" applyBorder="1" applyAlignment="1">
      <alignment horizontal="left" vertical="center"/>
    </xf>
    <xf numFmtId="0" fontId="5" fillId="0" borderId="38" xfId="0" applyFont="1" applyBorder="1" applyAlignment="1">
      <alignment horizontal="left" vertical="center"/>
    </xf>
    <xf numFmtId="0" fontId="5" fillId="0" borderId="22" xfId="0" applyFont="1" applyBorder="1" applyAlignment="1">
      <alignment horizontal="left" vertical="center"/>
    </xf>
    <xf numFmtId="0" fontId="5" fillId="2" borderId="28"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cellXfs>
  <cellStyles count="5">
    <cellStyle name="Comma" xfId="2" builtinId="3"/>
    <cellStyle name="Currency" xfId="4" builtinId="4"/>
    <cellStyle name="Normal" xfId="0" builtinId="0"/>
    <cellStyle name="Normal 2" xfId="3" xr:uid="{FC1BA723-C1DC-474F-AFA2-78BDC6BD8407}"/>
    <cellStyle name="Percent" xfId="1" builtinId="5"/>
  </cellStyles>
  <dxfs count="0"/>
  <tableStyles count="0" defaultTableStyle="TableStyleMedium2" defaultPivotStyle="PivotStyleLight16"/>
  <colors>
    <mruColors>
      <color rgb="FF00146D"/>
      <color rgb="FFFF6D70"/>
      <color rgb="FFAFBEFF"/>
      <color rgb="FFBCBEBB"/>
      <color rgb="FF585854"/>
      <color rgb="FFB2D235"/>
      <color rgb="FF00B0F0"/>
      <color rgb="FFFEDD00"/>
      <color rgb="FF3366FF"/>
      <color rgb="FF526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AR84"/>
  <sheetViews>
    <sheetView showGridLines="0" zoomScale="57" zoomScaleNormal="57" zoomScaleSheetLayoutView="43" workbookViewId="0">
      <pane xSplit="2" ySplit="9" topLeftCell="C70" activePane="bottomRight" state="frozen"/>
      <selection pane="topRight" activeCell="C1" sqref="C1"/>
      <selection pane="bottomLeft" activeCell="A10" sqref="A10"/>
      <selection pane="bottomRight" activeCell="D76" sqref="D76"/>
    </sheetView>
  </sheetViews>
  <sheetFormatPr defaultColWidth="9.36328125" defaultRowHeight="15" x14ac:dyDescent="0.3"/>
  <cols>
    <col min="1" max="1" width="34.36328125" style="1" customWidth="1"/>
    <col min="2" max="2" width="92.6328125" style="1" customWidth="1"/>
    <col min="3" max="44" width="24.6328125" style="9" customWidth="1"/>
    <col min="45" max="16377" width="9.36328125" style="1"/>
    <col min="16378" max="16382" width="9.36328125" style="1" bestFit="1"/>
    <col min="16383" max="16384" width="9.36328125" style="1"/>
  </cols>
  <sheetData>
    <row r="1" spans="1:44" s="19" customFormat="1" ht="18.75" customHeight="1" x14ac:dyDescent="0.3">
      <c r="A1" s="17"/>
      <c r="B1" s="17"/>
      <c r="C1" s="17"/>
      <c r="D1" s="17"/>
      <c r="E1" s="17"/>
      <c r="F1" s="17"/>
      <c r="G1" s="18"/>
      <c r="H1" s="18"/>
      <c r="I1" s="18"/>
      <c r="J1" s="18"/>
      <c r="K1" s="18"/>
      <c r="L1" s="18"/>
      <c r="M1" s="18"/>
      <c r="N1" s="18"/>
      <c r="O1" s="127"/>
      <c r="P1" s="128"/>
      <c r="Q1" s="128"/>
      <c r="R1" s="128"/>
      <c r="S1" s="128"/>
      <c r="T1" s="128"/>
      <c r="U1" s="128"/>
      <c r="V1" s="18"/>
      <c r="W1" s="18"/>
      <c r="X1" s="18"/>
      <c r="Y1" s="18"/>
      <c r="Z1" s="18"/>
      <c r="AA1" s="18"/>
      <c r="AB1" s="18"/>
      <c r="AC1" s="18"/>
      <c r="AD1" s="18"/>
      <c r="AE1" s="18"/>
      <c r="AF1" s="18"/>
      <c r="AG1" s="18"/>
      <c r="AH1" s="18"/>
      <c r="AI1" s="18"/>
      <c r="AJ1" s="18"/>
      <c r="AK1" s="18"/>
      <c r="AL1" s="18"/>
      <c r="AM1" s="18"/>
      <c r="AN1" s="18"/>
      <c r="AO1" s="18"/>
      <c r="AP1" s="18"/>
      <c r="AQ1" s="18"/>
      <c r="AR1" s="18"/>
    </row>
    <row r="2" spans="1:44" s="46" customFormat="1" ht="18.75" customHeight="1" x14ac:dyDescent="0.3">
      <c r="A2" s="163" t="s">
        <v>0</v>
      </c>
      <c r="B2" s="163"/>
      <c r="C2" s="163"/>
      <c r="D2" s="163"/>
      <c r="E2" s="163"/>
      <c r="F2" s="163"/>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44" s="46" customFormat="1" ht="18.75" customHeight="1" x14ac:dyDescent="0.3">
      <c r="A3" s="163"/>
      <c r="B3" s="163"/>
      <c r="C3" s="163"/>
      <c r="D3" s="163"/>
      <c r="E3" s="163"/>
      <c r="F3" s="163"/>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row>
    <row r="4" spans="1:44" s="46" customFormat="1" ht="18.75" customHeight="1" x14ac:dyDescent="0.3">
      <c r="A4" s="163"/>
      <c r="B4" s="163"/>
      <c r="C4" s="163"/>
      <c r="D4" s="163"/>
      <c r="E4" s="163"/>
      <c r="F4" s="163"/>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row>
    <row r="5" spans="1:44" s="46" customFormat="1" ht="18.75" customHeight="1" x14ac:dyDescent="0.3">
      <c r="A5" s="163"/>
      <c r="B5" s="163"/>
      <c r="C5" s="163"/>
      <c r="D5" s="163"/>
      <c r="E5" s="163"/>
      <c r="F5" s="163"/>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row>
    <row r="6" spans="1:44" s="46" customFormat="1" ht="18.75" customHeight="1" x14ac:dyDescent="0.3">
      <c r="A6" s="163"/>
      <c r="B6" s="163"/>
      <c r="C6" s="163"/>
      <c r="D6" s="163"/>
      <c r="E6" s="163"/>
      <c r="F6" s="163"/>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row>
    <row r="7" spans="1:44" s="46" customFormat="1" ht="18.75" customHeight="1" x14ac:dyDescent="0.3">
      <c r="A7" s="163"/>
      <c r="B7" s="163"/>
      <c r="C7" s="163"/>
      <c r="D7" s="163"/>
      <c r="E7" s="163"/>
      <c r="F7" s="163"/>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row>
    <row r="8" spans="1:44" x14ac:dyDescent="0.3">
      <c r="A8" s="112"/>
      <c r="B8" s="113"/>
      <c r="C8" s="113"/>
      <c r="D8" s="113"/>
      <c r="E8" s="113"/>
      <c r="F8" s="113"/>
      <c r="G8" s="113"/>
      <c r="H8" s="113"/>
      <c r="I8" s="113"/>
      <c r="J8" s="113"/>
      <c r="K8" s="113"/>
      <c r="L8" s="113"/>
      <c r="M8" s="113"/>
      <c r="N8" s="113"/>
      <c r="O8" s="129"/>
      <c r="P8" s="129"/>
      <c r="Q8" s="129"/>
      <c r="R8" s="129"/>
      <c r="S8" s="129"/>
      <c r="T8" s="129"/>
      <c r="U8" s="129"/>
      <c r="V8" s="113"/>
      <c r="W8" s="113"/>
      <c r="X8" s="113"/>
      <c r="Y8" s="113"/>
      <c r="Z8" s="113"/>
      <c r="AA8" s="113"/>
      <c r="AB8" s="113"/>
      <c r="AC8" s="113"/>
      <c r="AD8" s="113"/>
      <c r="AE8" s="113"/>
      <c r="AF8" s="113"/>
      <c r="AG8" s="113"/>
      <c r="AH8" s="113"/>
      <c r="AI8" s="113"/>
      <c r="AJ8" s="113"/>
      <c r="AK8" s="113"/>
      <c r="AL8" s="113"/>
      <c r="AM8" s="113"/>
      <c r="AN8" s="113"/>
      <c r="AO8" s="113"/>
      <c r="AP8" s="113"/>
      <c r="AQ8" s="113"/>
      <c r="AR8" s="113"/>
    </row>
    <row r="9" spans="1:44" s="8" customFormat="1" ht="36" customHeight="1" x14ac:dyDescent="0.35">
      <c r="A9" s="7" t="s">
        <v>1</v>
      </c>
      <c r="B9" s="10"/>
      <c r="C9" s="11" t="s">
        <v>711</v>
      </c>
      <c r="D9" s="11" t="s">
        <v>497</v>
      </c>
      <c r="E9" s="11" t="s">
        <v>498</v>
      </c>
      <c r="F9" s="11" t="s">
        <v>499</v>
      </c>
      <c r="G9" s="11" t="s">
        <v>500</v>
      </c>
      <c r="H9" s="11" t="s">
        <v>501</v>
      </c>
      <c r="I9" s="11" t="s">
        <v>502</v>
      </c>
      <c r="J9" s="11" t="s">
        <v>503</v>
      </c>
      <c r="K9" s="11" t="s">
        <v>504</v>
      </c>
      <c r="L9" s="11" t="s">
        <v>505</v>
      </c>
      <c r="M9" s="130" t="s">
        <v>506</v>
      </c>
      <c r="N9" s="130" t="s">
        <v>507</v>
      </c>
      <c r="O9" s="130" t="s">
        <v>508</v>
      </c>
      <c r="P9" s="130" t="s">
        <v>509</v>
      </c>
      <c r="Q9" s="130" t="s">
        <v>510</v>
      </c>
      <c r="R9" s="130" t="s">
        <v>511</v>
      </c>
      <c r="S9" s="130" t="s">
        <v>672</v>
      </c>
      <c r="T9" s="130" t="s">
        <v>673</v>
      </c>
      <c r="U9" s="130" t="s">
        <v>674</v>
      </c>
      <c r="V9" s="11" t="s">
        <v>675</v>
      </c>
      <c r="W9" s="11" t="s">
        <v>676</v>
      </c>
      <c r="X9" s="11" t="s">
        <v>677</v>
      </c>
      <c r="Y9" s="11" t="s">
        <v>678</v>
      </c>
      <c r="Z9" s="11" t="s">
        <v>679</v>
      </c>
      <c r="AA9" s="11" t="s">
        <v>680</v>
      </c>
      <c r="AB9" s="11" t="s">
        <v>681</v>
      </c>
      <c r="AC9" s="11" t="s">
        <v>682</v>
      </c>
      <c r="AD9" s="11" t="s">
        <v>683</v>
      </c>
      <c r="AE9" s="11" t="s">
        <v>684</v>
      </c>
      <c r="AF9" s="11" t="s">
        <v>685</v>
      </c>
      <c r="AG9" s="11" t="s">
        <v>686</v>
      </c>
      <c r="AH9" s="11" t="s">
        <v>687</v>
      </c>
      <c r="AI9" s="11" t="s">
        <v>688</v>
      </c>
      <c r="AJ9" s="11" t="s">
        <v>689</v>
      </c>
      <c r="AK9" s="11" t="s">
        <v>690</v>
      </c>
      <c r="AL9" s="11" t="s">
        <v>691</v>
      </c>
      <c r="AM9" s="130" t="s">
        <v>692</v>
      </c>
      <c r="AN9" s="11" t="s">
        <v>693</v>
      </c>
      <c r="AO9" s="11" t="s">
        <v>694</v>
      </c>
      <c r="AP9" s="11" t="s">
        <v>695</v>
      </c>
      <c r="AQ9" s="130" t="s">
        <v>696</v>
      </c>
      <c r="AR9" s="11" t="s">
        <v>697</v>
      </c>
    </row>
    <row r="10" spans="1:44" ht="27.65" customHeight="1" x14ac:dyDescent="0.3">
      <c r="A10" s="165" t="s">
        <v>2</v>
      </c>
      <c r="B10" s="12" t="s">
        <v>3</v>
      </c>
      <c r="C10" s="13" t="s">
        <v>5</v>
      </c>
      <c r="D10" s="13" t="s">
        <v>4</v>
      </c>
      <c r="E10" s="13" t="s">
        <v>4</v>
      </c>
      <c r="F10" s="13" t="s">
        <v>5</v>
      </c>
      <c r="G10" s="13" t="s">
        <v>4</v>
      </c>
      <c r="H10" s="9" t="s">
        <v>4</v>
      </c>
      <c r="I10" s="13" t="s">
        <v>4</v>
      </c>
      <c r="J10" s="13" t="s">
        <v>4</v>
      </c>
      <c r="K10" s="13" t="s">
        <v>4</v>
      </c>
      <c r="L10" s="13" t="s">
        <v>529</v>
      </c>
      <c r="M10" s="13" t="s">
        <v>5</v>
      </c>
      <c r="N10" s="13" t="s">
        <v>4</v>
      </c>
      <c r="O10" s="126" t="s">
        <v>4</v>
      </c>
      <c r="P10" s="126" t="s">
        <v>5</v>
      </c>
      <c r="Q10" s="126" t="s">
        <v>5</v>
      </c>
      <c r="R10" s="126" t="s">
        <v>5</v>
      </c>
      <c r="S10" s="126" t="s">
        <v>5</v>
      </c>
      <c r="T10" s="126" t="s">
        <v>5</v>
      </c>
      <c r="U10" s="126" t="s">
        <v>4</v>
      </c>
      <c r="V10" s="13" t="s">
        <v>4</v>
      </c>
      <c r="W10" s="13" t="s">
        <v>5</v>
      </c>
      <c r="X10" s="13" t="s">
        <v>4</v>
      </c>
      <c r="Y10" s="13" t="s">
        <v>5</v>
      </c>
      <c r="Z10" s="13" t="s">
        <v>5</v>
      </c>
      <c r="AA10" s="13" t="s">
        <v>5</v>
      </c>
      <c r="AB10" s="13" t="s">
        <v>4</v>
      </c>
      <c r="AC10" s="13" t="s">
        <v>4</v>
      </c>
      <c r="AD10" s="13" t="s">
        <v>5</v>
      </c>
      <c r="AE10" s="13" t="s">
        <v>4</v>
      </c>
      <c r="AF10" s="13" t="s">
        <v>4</v>
      </c>
      <c r="AG10" s="13" t="s">
        <v>5</v>
      </c>
      <c r="AH10" s="13" t="s">
        <v>4</v>
      </c>
      <c r="AI10" s="13" t="s">
        <v>4</v>
      </c>
      <c r="AJ10" s="13" t="s">
        <v>4</v>
      </c>
      <c r="AK10" s="13" t="s">
        <v>4</v>
      </c>
      <c r="AL10" s="13" t="s">
        <v>5</v>
      </c>
      <c r="AM10" s="13" t="s">
        <v>4</v>
      </c>
      <c r="AN10" s="13" t="s">
        <v>5</v>
      </c>
      <c r="AO10" s="13" t="s">
        <v>4</v>
      </c>
      <c r="AP10" s="13" t="s">
        <v>4</v>
      </c>
      <c r="AQ10" s="13" t="s">
        <v>4</v>
      </c>
      <c r="AR10" s="13" t="s">
        <v>5</v>
      </c>
    </row>
    <row r="11" spans="1:44" ht="27.65" customHeight="1" x14ac:dyDescent="0.3">
      <c r="A11" s="165"/>
      <c r="B11" s="12" t="s">
        <v>6</v>
      </c>
      <c r="C11" s="13" t="s">
        <v>8</v>
      </c>
      <c r="D11" s="13" t="s">
        <v>443</v>
      </c>
      <c r="E11" s="13" t="s">
        <v>9</v>
      </c>
      <c r="F11" s="13" t="s">
        <v>10</v>
      </c>
      <c r="G11" s="13" t="s">
        <v>442</v>
      </c>
      <c r="H11" s="13" t="s">
        <v>11</v>
      </c>
      <c r="I11" s="13" t="s">
        <v>355</v>
      </c>
      <c r="J11" s="13" t="s">
        <v>371</v>
      </c>
      <c r="K11" s="13" t="s">
        <v>426</v>
      </c>
      <c r="L11" s="13" t="s">
        <v>442</v>
      </c>
      <c r="M11" s="13" t="s">
        <v>712</v>
      </c>
      <c r="N11" s="13" t="s">
        <v>722</v>
      </c>
      <c r="O11" s="126" t="s">
        <v>7</v>
      </c>
      <c r="P11" s="126" t="s">
        <v>441</v>
      </c>
      <c r="Q11" s="126" t="s">
        <v>7</v>
      </c>
      <c r="R11" s="126" t="s">
        <v>371</v>
      </c>
      <c r="S11" s="126" t="s">
        <v>468</v>
      </c>
      <c r="T11" s="126" t="s">
        <v>366</v>
      </c>
      <c r="U11" s="126" t="s">
        <v>377</v>
      </c>
      <c r="V11" s="13" t="s">
        <v>535</v>
      </c>
      <c r="W11" s="13" t="s">
        <v>545</v>
      </c>
      <c r="X11" s="13" t="s">
        <v>366</v>
      </c>
      <c r="Y11" s="13" t="s">
        <v>355</v>
      </c>
      <c r="Z11" s="13" t="s">
        <v>548</v>
      </c>
      <c r="AA11" s="13" t="s">
        <v>566</v>
      </c>
      <c r="AB11" s="13" t="s">
        <v>9</v>
      </c>
      <c r="AC11" s="13" t="s">
        <v>468</v>
      </c>
      <c r="AD11" s="13" t="s">
        <v>597</v>
      </c>
      <c r="AE11" s="13" t="s">
        <v>7</v>
      </c>
      <c r="AF11" s="13" t="s">
        <v>545</v>
      </c>
      <c r="AG11" s="13" t="s">
        <v>9</v>
      </c>
      <c r="AH11" s="13" t="s">
        <v>623</v>
      </c>
      <c r="AI11" s="13" t="s">
        <v>629</v>
      </c>
      <c r="AJ11" s="13" t="s">
        <v>8</v>
      </c>
      <c r="AK11" s="13" t="s">
        <v>629</v>
      </c>
      <c r="AL11" s="13" t="s">
        <v>646</v>
      </c>
      <c r="AM11" s="13" t="s">
        <v>737</v>
      </c>
      <c r="AN11" s="13" t="s">
        <v>659</v>
      </c>
      <c r="AO11" s="13" t="s">
        <v>355</v>
      </c>
      <c r="AP11" s="13" t="s">
        <v>646</v>
      </c>
      <c r="AQ11" s="13" t="s">
        <v>743</v>
      </c>
      <c r="AR11" s="13" t="s">
        <v>371</v>
      </c>
    </row>
    <row r="12" spans="1:44" ht="27.65" customHeight="1" x14ac:dyDescent="0.3">
      <c r="A12" s="165"/>
      <c r="B12" s="12" t="s">
        <v>12</v>
      </c>
      <c r="C12" s="13" t="s">
        <v>13</v>
      </c>
      <c r="D12" s="13" t="s">
        <v>14</v>
      </c>
      <c r="E12" s="13" t="s">
        <v>14</v>
      </c>
      <c r="F12" s="13" t="s">
        <v>15</v>
      </c>
      <c r="G12" s="13" t="s">
        <v>13</v>
      </c>
      <c r="H12" s="13" t="s">
        <v>458</v>
      </c>
      <c r="I12" s="13" t="s">
        <v>467</v>
      </c>
      <c r="J12" s="13" t="s">
        <v>470</v>
      </c>
      <c r="K12" s="13" t="s">
        <v>15</v>
      </c>
      <c r="L12" s="13" t="s">
        <v>469</v>
      </c>
      <c r="M12" s="13" t="s">
        <v>469</v>
      </c>
      <c r="N12" s="13" t="s">
        <v>469</v>
      </c>
      <c r="O12" s="126" t="s">
        <v>13</v>
      </c>
      <c r="P12" s="126" t="s">
        <v>14</v>
      </c>
      <c r="Q12" s="126" t="s">
        <v>378</v>
      </c>
      <c r="R12" s="126" t="s">
        <v>13</v>
      </c>
      <c r="S12" s="126" t="s">
        <v>378</v>
      </c>
      <c r="T12" s="126" t="s">
        <v>469</v>
      </c>
      <c r="U12" s="126" t="s">
        <v>378</v>
      </c>
      <c r="V12" s="13" t="s">
        <v>13</v>
      </c>
      <c r="W12" s="13" t="s">
        <v>14</v>
      </c>
      <c r="X12" s="13" t="s">
        <v>13</v>
      </c>
      <c r="Y12" s="13" t="s">
        <v>13</v>
      </c>
      <c r="Z12" s="13" t="s">
        <v>13</v>
      </c>
      <c r="AA12" s="13" t="s">
        <v>567</v>
      </c>
      <c r="AB12" s="13" t="s">
        <v>567</v>
      </c>
      <c r="AC12" s="13" t="s">
        <v>14</v>
      </c>
      <c r="AD12" s="13" t="s">
        <v>13</v>
      </c>
      <c r="AE12" s="13" t="s">
        <v>469</v>
      </c>
      <c r="AF12" s="13" t="s">
        <v>14</v>
      </c>
      <c r="AG12" s="13" t="s">
        <v>14</v>
      </c>
      <c r="AH12" s="13" t="s">
        <v>469</v>
      </c>
      <c r="AI12" s="13" t="s">
        <v>14</v>
      </c>
      <c r="AJ12" s="13" t="s">
        <v>469</v>
      </c>
      <c r="AK12" s="13" t="s">
        <v>469</v>
      </c>
      <c r="AL12" s="13" t="s">
        <v>13</v>
      </c>
      <c r="AM12" s="13" t="s">
        <v>13</v>
      </c>
      <c r="AN12" s="13" t="s">
        <v>378</v>
      </c>
      <c r="AO12" s="13" t="s">
        <v>13</v>
      </c>
      <c r="AP12" s="13" t="s">
        <v>698</v>
      </c>
      <c r="AQ12" s="13" t="s">
        <v>13</v>
      </c>
      <c r="AR12" s="13" t="s">
        <v>14</v>
      </c>
    </row>
    <row r="13" spans="1:44" ht="27.65" customHeight="1" x14ac:dyDescent="0.3">
      <c r="A13" s="165"/>
      <c r="B13" s="12" t="s">
        <v>16</v>
      </c>
      <c r="C13" s="13" t="s">
        <v>18</v>
      </c>
      <c r="D13" s="13" t="s">
        <v>22</v>
      </c>
      <c r="E13" s="13" t="s">
        <v>19</v>
      </c>
      <c r="F13" s="13" t="s">
        <v>20</v>
      </c>
      <c r="G13" s="13" t="s">
        <v>21</v>
      </c>
      <c r="H13" s="13" t="s">
        <v>22</v>
      </c>
      <c r="I13" s="13" t="s">
        <v>356</v>
      </c>
      <c r="J13" s="13" t="s">
        <v>18</v>
      </c>
      <c r="K13" s="13" t="s">
        <v>427</v>
      </c>
      <c r="L13" s="13" t="s">
        <v>518</v>
      </c>
      <c r="M13" s="13" t="s">
        <v>426</v>
      </c>
      <c r="N13" s="13" t="s">
        <v>360</v>
      </c>
      <c r="O13" s="126" t="s">
        <v>17</v>
      </c>
      <c r="P13" s="126" t="s">
        <v>19</v>
      </c>
      <c r="Q13" s="126" t="s">
        <v>451</v>
      </c>
      <c r="R13" s="126">
        <v>26</v>
      </c>
      <c r="S13" s="126" t="s">
        <v>360</v>
      </c>
      <c r="T13" s="126">
        <v>21</v>
      </c>
      <c r="U13" s="126" t="s">
        <v>379</v>
      </c>
      <c r="V13" s="13" t="s">
        <v>21</v>
      </c>
      <c r="W13" s="13" t="s">
        <v>546</v>
      </c>
      <c r="X13" s="13" t="s">
        <v>558</v>
      </c>
      <c r="Y13" s="13" t="s">
        <v>518</v>
      </c>
      <c r="Z13" s="13" t="s">
        <v>360</v>
      </c>
      <c r="AA13" s="13" t="s">
        <v>568</v>
      </c>
      <c r="AB13" s="13" t="s">
        <v>576</v>
      </c>
      <c r="AC13" s="13" t="s">
        <v>427</v>
      </c>
      <c r="AD13" s="13" t="s">
        <v>598</v>
      </c>
      <c r="AE13" s="13" t="s">
        <v>427</v>
      </c>
      <c r="AF13" s="13" t="s">
        <v>605</v>
      </c>
      <c r="AG13" s="13" t="s">
        <v>613</v>
      </c>
      <c r="AH13" s="13" t="s">
        <v>546</v>
      </c>
      <c r="AI13" s="13" t="s">
        <v>427</v>
      </c>
      <c r="AJ13" s="13" t="s">
        <v>637</v>
      </c>
      <c r="AK13" s="13" t="s">
        <v>18</v>
      </c>
      <c r="AL13" s="13" t="s">
        <v>427</v>
      </c>
      <c r="AM13" s="13" t="s">
        <v>8</v>
      </c>
      <c r="AN13" s="13" t="s">
        <v>427</v>
      </c>
      <c r="AO13" s="13" t="s">
        <v>518</v>
      </c>
      <c r="AP13" s="13" t="s">
        <v>360</v>
      </c>
      <c r="AQ13" s="13" t="s">
        <v>744</v>
      </c>
      <c r="AR13" s="13" t="s">
        <v>731</v>
      </c>
    </row>
    <row r="14" spans="1:44" ht="27.65" customHeight="1" x14ac:dyDescent="0.3">
      <c r="A14" s="165"/>
      <c r="B14" s="12" t="s">
        <v>23</v>
      </c>
      <c r="C14" s="13" t="s">
        <v>25</v>
      </c>
      <c r="D14" s="13" t="s">
        <v>26</v>
      </c>
      <c r="E14" s="13" t="s">
        <v>409</v>
      </c>
      <c r="F14" s="13" t="s">
        <v>419</v>
      </c>
      <c r="G14" s="13" t="s">
        <v>27</v>
      </c>
      <c r="H14" s="13" t="s">
        <v>459</v>
      </c>
      <c r="I14" s="13" t="s">
        <v>473</v>
      </c>
      <c r="J14" s="13" t="s">
        <v>372</v>
      </c>
      <c r="K14" s="13" t="s">
        <v>428</v>
      </c>
      <c r="L14" s="13" t="s">
        <v>530</v>
      </c>
      <c r="M14" s="13" t="s">
        <v>713</v>
      </c>
      <c r="N14" s="13" t="s">
        <v>723</v>
      </c>
      <c r="O14" s="126" t="s">
        <v>24</v>
      </c>
      <c r="P14" s="126" t="s">
        <v>436</v>
      </c>
      <c r="Q14" s="126" t="s">
        <v>452</v>
      </c>
      <c r="R14" s="126" t="s">
        <v>471</v>
      </c>
      <c r="S14" s="126" t="s">
        <v>514</v>
      </c>
      <c r="T14" s="126" t="s">
        <v>367</v>
      </c>
      <c r="U14" s="126" t="s">
        <v>475</v>
      </c>
      <c r="V14" s="13" t="s">
        <v>536</v>
      </c>
      <c r="W14" s="13" t="s">
        <v>547</v>
      </c>
      <c r="X14" s="13" t="s">
        <v>559</v>
      </c>
      <c r="Y14" s="13" t="s">
        <v>519</v>
      </c>
      <c r="Z14" s="13" t="s">
        <v>549</v>
      </c>
      <c r="AA14" s="13" t="s">
        <v>569</v>
      </c>
      <c r="AB14" s="13" t="s">
        <v>577</v>
      </c>
      <c r="AC14" s="13" t="s">
        <v>582</v>
      </c>
      <c r="AD14" s="13" t="s">
        <v>618</v>
      </c>
      <c r="AE14" s="13" t="s">
        <v>589</v>
      </c>
      <c r="AF14" s="13" t="s">
        <v>616</v>
      </c>
      <c r="AG14" s="13" t="s">
        <v>615</v>
      </c>
      <c r="AH14" s="13" t="s">
        <v>626</v>
      </c>
      <c r="AI14" s="13" t="s">
        <v>630</v>
      </c>
      <c r="AJ14" s="13" t="s">
        <v>654</v>
      </c>
      <c r="AK14" s="13" t="s">
        <v>641</v>
      </c>
      <c r="AL14" s="13" t="s">
        <v>647</v>
      </c>
      <c r="AM14" s="13" t="s">
        <v>738</v>
      </c>
      <c r="AN14" s="13" t="s">
        <v>660</v>
      </c>
      <c r="AO14" s="13" t="s">
        <v>667</v>
      </c>
      <c r="AP14" s="13" t="s">
        <v>699</v>
      </c>
      <c r="AQ14" s="13" t="s">
        <v>745</v>
      </c>
      <c r="AR14" s="13" t="s">
        <v>732</v>
      </c>
    </row>
    <row r="15" spans="1:44" x14ac:dyDescent="0.3">
      <c r="A15" s="5"/>
      <c r="B15" s="4"/>
      <c r="O15" s="125"/>
      <c r="P15" s="125"/>
      <c r="Q15" s="125"/>
      <c r="R15" s="125"/>
      <c r="S15" s="125"/>
      <c r="T15" s="125"/>
      <c r="U15" s="125"/>
    </row>
    <row r="16" spans="1:44" ht="32.4" customHeight="1" x14ac:dyDescent="0.3">
      <c r="A16" s="164" t="s">
        <v>28</v>
      </c>
      <c r="B16" s="12" t="s">
        <v>29</v>
      </c>
      <c r="C16" s="13" t="s">
        <v>395</v>
      </c>
      <c r="D16" s="13" t="s">
        <v>395</v>
      </c>
      <c r="E16" s="13" t="s">
        <v>395</v>
      </c>
      <c r="F16" s="13" t="s">
        <v>30</v>
      </c>
      <c r="G16" s="13" t="s">
        <v>444</v>
      </c>
      <c r="H16" s="13" t="s">
        <v>460</v>
      </c>
      <c r="I16" s="13" t="s">
        <v>395</v>
      </c>
      <c r="J16" s="13" t="s">
        <v>395</v>
      </c>
      <c r="K16" s="13" t="s">
        <v>30</v>
      </c>
      <c r="L16" s="13" t="s">
        <v>714</v>
      </c>
      <c r="M16" s="13" t="s">
        <v>395</v>
      </c>
      <c r="N16" s="13" t="s">
        <v>395</v>
      </c>
      <c r="O16" s="126" t="s">
        <v>384</v>
      </c>
      <c r="P16" s="126" t="s">
        <v>395</v>
      </c>
      <c r="Q16" s="126" t="s">
        <v>30</v>
      </c>
      <c r="R16" s="126" t="s">
        <v>472</v>
      </c>
      <c r="S16" s="126" t="s">
        <v>474</v>
      </c>
      <c r="T16" s="126" t="s">
        <v>474</v>
      </c>
      <c r="U16" s="126" t="s">
        <v>395</v>
      </c>
      <c r="V16" s="13" t="s">
        <v>537</v>
      </c>
      <c r="W16" s="13" t="s">
        <v>395</v>
      </c>
      <c r="X16" s="13" t="s">
        <v>472</v>
      </c>
      <c r="Y16" s="13" t="s">
        <v>472</v>
      </c>
      <c r="Z16" s="13" t="s">
        <v>472</v>
      </c>
      <c r="AA16" s="13" t="s">
        <v>472</v>
      </c>
      <c r="AB16" s="13" t="s">
        <v>472</v>
      </c>
      <c r="AC16" s="13" t="s">
        <v>472</v>
      </c>
      <c r="AD16" s="13" t="s">
        <v>472</v>
      </c>
      <c r="AE16" s="13" t="s">
        <v>472</v>
      </c>
      <c r="AF16" s="13" t="s">
        <v>472</v>
      </c>
      <c r="AG16" s="13" t="s">
        <v>472</v>
      </c>
      <c r="AH16" s="13" t="s">
        <v>472</v>
      </c>
      <c r="AI16" s="13" t="s">
        <v>472</v>
      </c>
      <c r="AJ16" s="13" t="s">
        <v>472</v>
      </c>
      <c r="AK16" s="13" t="s">
        <v>472</v>
      </c>
      <c r="AL16" s="13" t="s">
        <v>472</v>
      </c>
      <c r="AM16" s="13" t="s">
        <v>472</v>
      </c>
      <c r="AN16" s="13" t="s">
        <v>472</v>
      </c>
      <c r="AO16" s="13" t="s">
        <v>472</v>
      </c>
      <c r="AP16" s="13" t="s">
        <v>472</v>
      </c>
      <c r="AQ16" s="13" t="s">
        <v>472</v>
      </c>
      <c r="AR16" s="13" t="s">
        <v>472</v>
      </c>
    </row>
    <row r="17" spans="1:44" ht="32.4" customHeight="1" x14ac:dyDescent="0.3">
      <c r="A17" s="164"/>
      <c r="B17" s="12" t="s">
        <v>31</v>
      </c>
      <c r="C17" s="13" t="s">
        <v>385</v>
      </c>
      <c r="D17" s="13" t="s">
        <v>385</v>
      </c>
      <c r="E17" s="13" t="s">
        <v>385</v>
      </c>
      <c r="F17" s="13" t="s">
        <v>385</v>
      </c>
      <c r="G17" s="13" t="s">
        <v>385</v>
      </c>
      <c r="H17" s="13" t="s">
        <v>385</v>
      </c>
      <c r="I17" s="13" t="s">
        <v>385</v>
      </c>
      <c r="J17" s="13" t="s">
        <v>385</v>
      </c>
      <c r="K17" s="13" t="s">
        <v>385</v>
      </c>
      <c r="L17" s="13" t="s">
        <v>385</v>
      </c>
      <c r="M17" s="13" t="s">
        <v>385</v>
      </c>
      <c r="N17" s="13" t="s">
        <v>385</v>
      </c>
      <c r="O17" s="126" t="s">
        <v>392</v>
      </c>
      <c r="P17" s="126" t="s">
        <v>392</v>
      </c>
      <c r="Q17" s="126" t="s">
        <v>392</v>
      </c>
      <c r="R17" s="126" t="s">
        <v>392</v>
      </c>
      <c r="S17" s="126" t="s">
        <v>392</v>
      </c>
      <c r="T17" s="126" t="s">
        <v>392</v>
      </c>
      <c r="U17" s="126" t="s">
        <v>392</v>
      </c>
      <c r="V17" s="13" t="s">
        <v>392</v>
      </c>
      <c r="W17" s="13" t="s">
        <v>392</v>
      </c>
      <c r="X17" s="13" t="s">
        <v>520</v>
      </c>
      <c r="Y17" s="13" t="s">
        <v>520</v>
      </c>
      <c r="Z17" s="13" t="s">
        <v>520</v>
      </c>
      <c r="AA17" s="13" t="s">
        <v>520</v>
      </c>
      <c r="AB17" s="13" t="s">
        <v>520</v>
      </c>
      <c r="AC17" s="13" t="s">
        <v>520</v>
      </c>
      <c r="AD17" s="13" t="s">
        <v>520</v>
      </c>
      <c r="AE17" s="13" t="s">
        <v>520</v>
      </c>
      <c r="AF17" s="13" t="s">
        <v>520</v>
      </c>
      <c r="AG17" s="13" t="s">
        <v>520</v>
      </c>
      <c r="AH17" s="13" t="s">
        <v>520</v>
      </c>
      <c r="AI17" s="13" t="s">
        <v>520</v>
      </c>
      <c r="AJ17" s="13" t="s">
        <v>520</v>
      </c>
      <c r="AK17" s="13" t="s">
        <v>520</v>
      </c>
      <c r="AL17" s="13" t="s">
        <v>520</v>
      </c>
      <c r="AM17" s="13" t="s">
        <v>520</v>
      </c>
      <c r="AN17" s="13" t="s">
        <v>520</v>
      </c>
      <c r="AO17" s="13" t="s">
        <v>520</v>
      </c>
      <c r="AP17" s="13" t="s">
        <v>520</v>
      </c>
      <c r="AQ17" s="13" t="s">
        <v>520</v>
      </c>
      <c r="AR17" s="13" t="s">
        <v>520</v>
      </c>
    </row>
    <row r="18" spans="1:44" ht="32.4" customHeight="1" x14ac:dyDescent="0.3">
      <c r="A18" s="164"/>
      <c r="B18" s="12" t="s">
        <v>32</v>
      </c>
      <c r="C18" s="13" t="s">
        <v>33</v>
      </c>
      <c r="D18" s="13" t="s">
        <v>34</v>
      </c>
      <c r="E18" s="13" t="s">
        <v>410</v>
      </c>
      <c r="F18" s="13" t="s">
        <v>33</v>
      </c>
      <c r="G18" s="13" t="s">
        <v>34</v>
      </c>
      <c r="H18" s="13" t="s">
        <v>33</v>
      </c>
      <c r="I18" s="13" t="s">
        <v>33</v>
      </c>
      <c r="J18" s="13" t="s">
        <v>34</v>
      </c>
      <c r="K18" s="13" t="s">
        <v>33</v>
      </c>
      <c r="L18" s="13" t="s">
        <v>34</v>
      </c>
      <c r="M18" s="13" t="s">
        <v>34</v>
      </c>
      <c r="N18" s="13" t="s">
        <v>33</v>
      </c>
      <c r="O18" s="126" t="s">
        <v>33</v>
      </c>
      <c r="P18" s="126" t="s">
        <v>34</v>
      </c>
      <c r="Q18" s="126" t="s">
        <v>33</v>
      </c>
      <c r="R18" s="126" t="s">
        <v>33</v>
      </c>
      <c r="S18" s="126" t="s">
        <v>34</v>
      </c>
      <c r="T18" s="126" t="s">
        <v>34</v>
      </c>
      <c r="U18" s="126" t="s">
        <v>34</v>
      </c>
      <c r="V18" s="13" t="s">
        <v>33</v>
      </c>
      <c r="W18" s="13" t="s">
        <v>34</v>
      </c>
      <c r="X18" s="13" t="s">
        <v>33</v>
      </c>
      <c r="Y18" s="13" t="s">
        <v>33</v>
      </c>
      <c r="Z18" s="13" t="s">
        <v>33</v>
      </c>
      <c r="AA18" s="13" t="s">
        <v>33</v>
      </c>
      <c r="AB18" s="13" t="s">
        <v>33</v>
      </c>
      <c r="AC18" s="13" t="s">
        <v>33</v>
      </c>
      <c r="AD18" s="13" t="s">
        <v>33</v>
      </c>
      <c r="AE18" s="13" t="s">
        <v>33</v>
      </c>
      <c r="AF18" s="13" t="s">
        <v>33</v>
      </c>
      <c r="AG18" s="13" t="s">
        <v>33</v>
      </c>
      <c r="AH18" s="13" t="s">
        <v>33</v>
      </c>
      <c r="AI18" s="13" t="s">
        <v>33</v>
      </c>
      <c r="AJ18" s="13" t="s">
        <v>33</v>
      </c>
      <c r="AK18" s="13" t="s">
        <v>33</v>
      </c>
      <c r="AL18" s="13" t="s">
        <v>33</v>
      </c>
      <c r="AM18" s="13" t="s">
        <v>33</v>
      </c>
      <c r="AN18" s="13" t="s">
        <v>33</v>
      </c>
      <c r="AO18" s="13" t="s">
        <v>33</v>
      </c>
      <c r="AP18" s="13" t="s">
        <v>33</v>
      </c>
      <c r="AQ18" s="13" t="s">
        <v>33</v>
      </c>
      <c r="AR18" s="13" t="s">
        <v>33</v>
      </c>
    </row>
    <row r="19" spans="1:44" ht="32.4" customHeight="1" x14ac:dyDescent="0.3">
      <c r="A19" s="164"/>
      <c r="B19" s="12" t="s">
        <v>35</v>
      </c>
      <c r="C19" s="13" t="s">
        <v>396</v>
      </c>
      <c r="D19" s="13"/>
      <c r="E19" s="13" t="s">
        <v>411</v>
      </c>
      <c r="F19" s="13" t="s">
        <v>420</v>
      </c>
      <c r="G19" s="13"/>
      <c r="H19" s="13" t="s">
        <v>461</v>
      </c>
      <c r="I19" s="13" t="s">
        <v>476</v>
      </c>
      <c r="J19" s="13"/>
      <c r="K19" s="13" t="s">
        <v>429</v>
      </c>
      <c r="L19" s="13"/>
      <c r="M19" s="13"/>
      <c r="N19" s="13" t="s">
        <v>724</v>
      </c>
      <c r="O19" s="126" t="s">
        <v>386</v>
      </c>
      <c r="P19" s="126"/>
      <c r="Q19" s="126" t="s">
        <v>453</v>
      </c>
      <c r="R19" s="126" t="s">
        <v>350</v>
      </c>
      <c r="S19" s="126"/>
      <c r="T19" s="126"/>
      <c r="U19" s="126" t="s">
        <v>477</v>
      </c>
      <c r="V19" s="13" t="s">
        <v>538</v>
      </c>
      <c r="W19" s="13"/>
      <c r="X19" s="13" t="s">
        <v>563</v>
      </c>
      <c r="Y19" s="13" t="s">
        <v>591</v>
      </c>
      <c r="Z19" s="13" t="s">
        <v>564</v>
      </c>
      <c r="AA19" s="13" t="s">
        <v>590</v>
      </c>
      <c r="AB19" s="13" t="s">
        <v>581</v>
      </c>
      <c r="AC19" s="13" t="s">
        <v>564</v>
      </c>
      <c r="AD19" s="13" t="s">
        <v>599</v>
      </c>
      <c r="AE19" s="13" t="s">
        <v>564</v>
      </c>
      <c r="AF19" s="13" t="s">
        <v>606</v>
      </c>
      <c r="AG19" s="13" t="s">
        <v>564</v>
      </c>
      <c r="AH19" s="13" t="s">
        <v>628</v>
      </c>
      <c r="AI19" s="13" t="s">
        <v>628</v>
      </c>
      <c r="AJ19" s="13" t="s">
        <v>606</v>
      </c>
      <c r="AK19" s="13" t="s">
        <v>642</v>
      </c>
      <c r="AL19" s="13" t="s">
        <v>564</v>
      </c>
      <c r="AM19" s="13" t="s">
        <v>564</v>
      </c>
      <c r="AN19" s="13" t="s">
        <v>564</v>
      </c>
      <c r="AO19" s="13" t="s">
        <v>642</v>
      </c>
      <c r="AP19" s="13" t="s">
        <v>700</v>
      </c>
      <c r="AQ19" s="13" t="s">
        <v>746</v>
      </c>
      <c r="AR19" s="13" t="s">
        <v>564</v>
      </c>
    </row>
    <row r="20" spans="1:44" ht="32.4" customHeight="1" x14ac:dyDescent="0.3">
      <c r="A20" s="164"/>
      <c r="B20" s="12" t="s">
        <v>36</v>
      </c>
      <c r="C20" s="13" t="s">
        <v>38</v>
      </c>
      <c r="D20" s="13" t="s">
        <v>373</v>
      </c>
      <c r="E20" s="13" t="s">
        <v>38</v>
      </c>
      <c r="F20" s="13" t="s">
        <v>39</v>
      </c>
      <c r="G20" s="13" t="s">
        <v>445</v>
      </c>
      <c r="H20" s="13" t="s">
        <v>41</v>
      </c>
      <c r="I20" s="13" t="s">
        <v>38</v>
      </c>
      <c r="J20" s="13" t="s">
        <v>373</v>
      </c>
      <c r="K20" s="13" t="s">
        <v>373</v>
      </c>
      <c r="L20" s="13" t="s">
        <v>380</v>
      </c>
      <c r="M20" s="13" t="s">
        <v>649</v>
      </c>
      <c r="N20" s="13" t="s">
        <v>380</v>
      </c>
      <c r="O20" s="126" t="s">
        <v>37</v>
      </c>
      <c r="P20" s="126" t="s">
        <v>437</v>
      </c>
      <c r="Q20" s="126" t="s">
        <v>40</v>
      </c>
      <c r="R20" s="126" t="s">
        <v>351</v>
      </c>
      <c r="S20" s="126" t="s">
        <v>38</v>
      </c>
      <c r="T20" s="126" t="s">
        <v>478</v>
      </c>
      <c r="U20" s="126" t="s">
        <v>380</v>
      </c>
      <c r="V20" s="13" t="s">
        <v>539</v>
      </c>
      <c r="W20" s="13" t="s">
        <v>40</v>
      </c>
      <c r="X20" s="13" t="s">
        <v>380</v>
      </c>
      <c r="Y20" s="13" t="s">
        <v>380</v>
      </c>
      <c r="Z20" s="13" t="s">
        <v>380</v>
      </c>
      <c r="AA20" s="13" t="s">
        <v>380</v>
      </c>
      <c r="AB20" s="13" t="s">
        <v>380</v>
      </c>
      <c r="AC20" s="13" t="s">
        <v>380</v>
      </c>
      <c r="AD20" s="13" t="s">
        <v>380</v>
      </c>
      <c r="AE20" s="13" t="s">
        <v>380</v>
      </c>
      <c r="AF20" s="13" t="s">
        <v>380</v>
      </c>
      <c r="AG20" s="13" t="s">
        <v>539</v>
      </c>
      <c r="AH20" s="13" t="s">
        <v>539</v>
      </c>
      <c r="AI20" s="13" t="s">
        <v>633</v>
      </c>
      <c r="AJ20" s="13" t="s">
        <v>539</v>
      </c>
      <c r="AK20" s="13" t="s">
        <v>539</v>
      </c>
      <c r="AL20" s="13" t="s">
        <v>649</v>
      </c>
      <c r="AM20" s="13" t="s">
        <v>380</v>
      </c>
      <c r="AN20" s="13" t="s">
        <v>373</v>
      </c>
      <c r="AO20" s="13" t="s">
        <v>380</v>
      </c>
      <c r="AP20" s="13" t="s">
        <v>380</v>
      </c>
      <c r="AQ20" s="13" t="s">
        <v>380</v>
      </c>
      <c r="AR20" s="13" t="s">
        <v>380</v>
      </c>
    </row>
    <row r="21" spans="1:44" ht="32.4" customHeight="1" x14ac:dyDescent="0.3">
      <c r="A21" s="164"/>
      <c r="B21" s="12" t="s">
        <v>42</v>
      </c>
      <c r="C21" s="13" t="s">
        <v>43</v>
      </c>
      <c r="D21" s="13" t="s">
        <v>43</v>
      </c>
      <c r="E21" s="13" t="s">
        <v>412</v>
      </c>
      <c r="F21" s="13" t="s">
        <v>368</v>
      </c>
      <c r="G21" s="13" t="s">
        <v>446</v>
      </c>
      <c r="H21" s="13" t="s">
        <v>368</v>
      </c>
      <c r="I21" s="13" t="s">
        <v>479</v>
      </c>
      <c r="J21" s="13" t="s">
        <v>479</v>
      </c>
      <c r="K21" s="13" t="s">
        <v>43</v>
      </c>
      <c r="L21" s="13" t="s">
        <v>368</v>
      </c>
      <c r="M21" s="13" t="s">
        <v>648</v>
      </c>
      <c r="N21" s="13" t="s">
        <v>648</v>
      </c>
      <c r="O21" s="126" t="s">
        <v>43</v>
      </c>
      <c r="P21" s="126" t="s">
        <v>43</v>
      </c>
      <c r="Q21" s="126" t="s">
        <v>446</v>
      </c>
      <c r="R21" s="126" t="s">
        <v>446</v>
      </c>
      <c r="S21" s="126" t="s">
        <v>361</v>
      </c>
      <c r="T21" s="126" t="s">
        <v>368</v>
      </c>
      <c r="U21" s="126" t="s">
        <v>412</v>
      </c>
      <c r="V21" s="13" t="s">
        <v>43</v>
      </c>
      <c r="W21" s="13" t="s">
        <v>368</v>
      </c>
      <c r="X21" s="13" t="s">
        <v>43</v>
      </c>
      <c r="Y21" s="13" t="s">
        <v>43</v>
      </c>
      <c r="Z21" s="13" t="s">
        <v>43</v>
      </c>
      <c r="AA21" s="13" t="s">
        <v>43</v>
      </c>
      <c r="AB21" s="13" t="s">
        <v>43</v>
      </c>
      <c r="AC21" s="13" t="s">
        <v>43</v>
      </c>
      <c r="AD21" s="13" t="s">
        <v>43</v>
      </c>
      <c r="AE21" s="13" t="s">
        <v>607</v>
      </c>
      <c r="AF21" s="13" t="s">
        <v>607</v>
      </c>
      <c r="AG21" s="13" t="s">
        <v>607</v>
      </c>
      <c r="AH21" s="13" t="s">
        <v>607</v>
      </c>
      <c r="AI21" s="13" t="s">
        <v>607</v>
      </c>
      <c r="AJ21" s="13" t="s">
        <v>607</v>
      </c>
      <c r="AK21" s="13" t="s">
        <v>607</v>
      </c>
      <c r="AL21" s="13" t="s">
        <v>648</v>
      </c>
      <c r="AM21" s="13" t="s">
        <v>43</v>
      </c>
      <c r="AN21" s="13" t="s">
        <v>446</v>
      </c>
      <c r="AO21" s="13" t="s">
        <v>446</v>
      </c>
      <c r="AP21" s="13" t="s">
        <v>43</v>
      </c>
      <c r="AQ21" s="13" t="s">
        <v>43</v>
      </c>
      <c r="AR21" s="13" t="s">
        <v>43</v>
      </c>
    </row>
    <row r="22" spans="1:44" x14ac:dyDescent="0.3">
      <c r="A22" s="5"/>
      <c r="B22" s="4"/>
      <c r="O22" s="125"/>
      <c r="P22" s="125"/>
      <c r="Q22" s="125"/>
      <c r="R22" s="125"/>
      <c r="S22" s="125"/>
      <c r="T22" s="125"/>
      <c r="U22" s="125"/>
    </row>
    <row r="23" spans="1:44" ht="30.65" customHeight="1" x14ac:dyDescent="0.3">
      <c r="A23" s="164" t="s">
        <v>44</v>
      </c>
      <c r="B23" s="12" t="s">
        <v>45</v>
      </c>
      <c r="C23" s="13" t="s">
        <v>387</v>
      </c>
      <c r="D23" s="13" t="s">
        <v>405</v>
      </c>
      <c r="E23" s="13" t="s">
        <v>413</v>
      </c>
      <c r="F23" s="13" t="s">
        <v>421</v>
      </c>
      <c r="G23" s="13" t="s">
        <v>447</v>
      </c>
      <c r="H23" s="13" t="s">
        <v>438</v>
      </c>
      <c r="I23" s="13" t="s">
        <v>481</v>
      </c>
      <c r="J23" s="13" t="s">
        <v>482</v>
      </c>
      <c r="K23" s="13" t="s">
        <v>387</v>
      </c>
      <c r="L23" s="13" t="s">
        <v>531</v>
      </c>
      <c r="M23" s="13" t="s">
        <v>715</v>
      </c>
      <c r="N23" s="13" t="s">
        <v>715</v>
      </c>
      <c r="O23" s="126" t="s">
        <v>387</v>
      </c>
      <c r="P23" s="126" t="s">
        <v>438</v>
      </c>
      <c r="Q23" s="126" t="s">
        <v>438</v>
      </c>
      <c r="R23" s="126" t="s">
        <v>480</v>
      </c>
      <c r="S23" s="126" t="s">
        <v>480</v>
      </c>
      <c r="T23" s="126" t="s">
        <v>480</v>
      </c>
      <c r="U23" s="126" t="s">
        <v>387</v>
      </c>
      <c r="V23" s="13" t="s">
        <v>480</v>
      </c>
      <c r="W23" s="13" t="s">
        <v>480</v>
      </c>
      <c r="X23" s="13" t="s">
        <v>531</v>
      </c>
      <c r="Y23" s="13" t="s">
        <v>405</v>
      </c>
      <c r="Z23" s="13" t="s">
        <v>405</v>
      </c>
      <c r="AA23" s="13" t="s">
        <v>405</v>
      </c>
      <c r="AB23" s="13" t="s">
        <v>405</v>
      </c>
      <c r="AC23" s="13" t="s">
        <v>405</v>
      </c>
      <c r="AD23" s="13" t="s">
        <v>405</v>
      </c>
      <c r="AE23" s="13" t="s">
        <v>531</v>
      </c>
      <c r="AF23" s="13" t="s">
        <v>531</v>
      </c>
      <c r="AG23" s="13" t="s">
        <v>531</v>
      </c>
      <c r="AH23" s="13" t="s">
        <v>531</v>
      </c>
      <c r="AI23" s="13" t="s">
        <v>531</v>
      </c>
      <c r="AJ23" s="13" t="s">
        <v>531</v>
      </c>
      <c r="AK23" s="13" t="s">
        <v>531</v>
      </c>
      <c r="AL23" s="13" t="s">
        <v>661</v>
      </c>
      <c r="AM23" s="13" t="s">
        <v>661</v>
      </c>
      <c r="AN23" s="13" t="s">
        <v>661</v>
      </c>
      <c r="AO23" s="13" t="s">
        <v>661</v>
      </c>
      <c r="AP23" s="13" t="s">
        <v>661</v>
      </c>
      <c r="AQ23" s="13" t="s">
        <v>661</v>
      </c>
      <c r="AR23" s="13" t="s">
        <v>661</v>
      </c>
    </row>
    <row r="24" spans="1:44" ht="30.65" customHeight="1" x14ac:dyDescent="0.3">
      <c r="A24" s="164"/>
      <c r="B24" s="12" t="s">
        <v>46</v>
      </c>
      <c r="C24" s="13" t="s">
        <v>33</v>
      </c>
      <c r="D24" s="13" t="s">
        <v>33</v>
      </c>
      <c r="E24" s="13" t="s">
        <v>33</v>
      </c>
      <c r="F24" s="13" t="s">
        <v>33</v>
      </c>
      <c r="G24" s="13" t="s">
        <v>33</v>
      </c>
      <c r="H24" s="13" t="s">
        <v>34</v>
      </c>
      <c r="I24" s="13" t="s">
        <v>33</v>
      </c>
      <c r="J24" s="13" t="s">
        <v>33</v>
      </c>
      <c r="K24" s="13" t="s">
        <v>33</v>
      </c>
      <c r="L24" s="13" t="s">
        <v>33</v>
      </c>
      <c r="M24" s="13" t="s">
        <v>33</v>
      </c>
      <c r="N24" s="13" t="s">
        <v>33</v>
      </c>
      <c r="O24" s="126" t="s">
        <v>33</v>
      </c>
      <c r="P24" s="126" t="s">
        <v>33</v>
      </c>
      <c r="Q24" s="126" t="s">
        <v>33</v>
      </c>
      <c r="R24" s="126" t="s">
        <v>33</v>
      </c>
      <c r="S24" s="126" t="s">
        <v>33</v>
      </c>
      <c r="T24" s="126" t="s">
        <v>33</v>
      </c>
      <c r="U24" s="126" t="s">
        <v>33</v>
      </c>
      <c r="V24" s="13" t="s">
        <v>34</v>
      </c>
      <c r="W24" s="13" t="s">
        <v>33</v>
      </c>
      <c r="X24" s="13" t="s">
        <v>33</v>
      </c>
      <c r="Y24" s="13" t="s">
        <v>33</v>
      </c>
      <c r="Z24" s="13" t="s">
        <v>33</v>
      </c>
      <c r="AA24" s="13" t="s">
        <v>33</v>
      </c>
      <c r="AB24" s="13" t="s">
        <v>33</v>
      </c>
      <c r="AC24" s="13" t="s">
        <v>33</v>
      </c>
      <c r="AD24" s="13" t="s">
        <v>33</v>
      </c>
      <c r="AE24" s="13" t="s">
        <v>33</v>
      </c>
      <c r="AF24" s="13" t="s">
        <v>33</v>
      </c>
      <c r="AG24" s="13" t="s">
        <v>33</v>
      </c>
      <c r="AH24" s="13"/>
      <c r="AI24" s="13" t="s">
        <v>33</v>
      </c>
      <c r="AJ24" s="13" t="s">
        <v>33</v>
      </c>
      <c r="AK24" s="13" t="s">
        <v>33</v>
      </c>
      <c r="AL24" s="13" t="s">
        <v>33</v>
      </c>
      <c r="AM24" s="13" t="s">
        <v>33</v>
      </c>
      <c r="AN24" s="13" t="s">
        <v>34</v>
      </c>
      <c r="AO24" s="13" t="s">
        <v>33</v>
      </c>
      <c r="AP24" s="13" t="s">
        <v>34</v>
      </c>
      <c r="AQ24" s="13" t="s">
        <v>33</v>
      </c>
      <c r="AR24" s="13" t="s">
        <v>34</v>
      </c>
    </row>
    <row r="25" spans="1:44" ht="30.65" customHeight="1" x14ac:dyDescent="0.3">
      <c r="A25" s="164"/>
      <c r="B25" s="12" t="s">
        <v>47</v>
      </c>
      <c r="C25" s="13" t="s">
        <v>49</v>
      </c>
      <c r="D25" s="13" t="s">
        <v>48</v>
      </c>
      <c r="E25" s="13" t="s">
        <v>48</v>
      </c>
      <c r="F25" s="13" t="s">
        <v>49</v>
      </c>
      <c r="G25" s="13" t="s">
        <v>48</v>
      </c>
      <c r="H25" s="13" t="s">
        <v>49</v>
      </c>
      <c r="I25" s="13" t="s">
        <v>49</v>
      </c>
      <c r="J25" s="13" t="s">
        <v>49</v>
      </c>
      <c r="K25" s="13" t="s">
        <v>48</v>
      </c>
      <c r="L25" s="13" t="s">
        <v>753</v>
      </c>
      <c r="M25" s="13" t="s">
        <v>592</v>
      </c>
      <c r="N25" s="13" t="s">
        <v>592</v>
      </c>
      <c r="O25" s="126" t="s">
        <v>48</v>
      </c>
      <c r="P25" s="126" t="s">
        <v>49</v>
      </c>
      <c r="Q25" s="126" t="s">
        <v>48</v>
      </c>
      <c r="R25" s="126" t="s">
        <v>352</v>
      </c>
      <c r="S25" s="126" t="s">
        <v>362</v>
      </c>
      <c r="T25" s="126" t="s">
        <v>49</v>
      </c>
      <c r="U25" s="126" t="s">
        <v>48</v>
      </c>
      <c r="V25" s="13" t="s">
        <v>49</v>
      </c>
      <c r="W25" s="13" t="s">
        <v>49</v>
      </c>
      <c r="X25" s="13" t="s">
        <v>521</v>
      </c>
      <c r="Y25" s="13" t="s">
        <v>521</v>
      </c>
      <c r="Z25" s="13" t="s">
        <v>521</v>
      </c>
      <c r="AA25" s="13" t="s">
        <v>521</v>
      </c>
      <c r="AB25" s="13" t="s">
        <v>521</v>
      </c>
      <c r="AC25" s="13" t="s">
        <v>521</v>
      </c>
      <c r="AD25" s="13" t="s">
        <v>521</v>
      </c>
      <c r="AE25" s="13" t="s">
        <v>592</v>
      </c>
      <c r="AF25" s="13" t="s">
        <v>592</v>
      </c>
      <c r="AG25" s="13" t="s">
        <v>592</v>
      </c>
      <c r="AH25" s="13" t="s">
        <v>592</v>
      </c>
      <c r="AI25" s="13" t="s">
        <v>592</v>
      </c>
      <c r="AJ25" s="13" t="s">
        <v>592</v>
      </c>
      <c r="AK25" s="13" t="s">
        <v>592</v>
      </c>
      <c r="AL25" s="13" t="s">
        <v>521</v>
      </c>
      <c r="AM25" s="13" t="s">
        <v>521</v>
      </c>
      <c r="AN25" s="13" t="s">
        <v>521</v>
      </c>
      <c r="AO25" s="13" t="s">
        <v>521</v>
      </c>
      <c r="AP25" s="13" t="s">
        <v>521</v>
      </c>
      <c r="AQ25" s="13" t="s">
        <v>521</v>
      </c>
      <c r="AR25" s="13" t="s">
        <v>521</v>
      </c>
    </row>
    <row r="26" spans="1:44" ht="30.65" customHeight="1" x14ac:dyDescent="0.3">
      <c r="A26" s="164"/>
      <c r="B26" s="12" t="s">
        <v>50</v>
      </c>
      <c r="C26" s="13" t="s">
        <v>397</v>
      </c>
      <c r="D26" s="13" t="s">
        <v>406</v>
      </c>
      <c r="E26" s="13" t="s">
        <v>397</v>
      </c>
      <c r="F26" s="13" t="s">
        <v>406</v>
      </c>
      <c r="G26" s="13" t="s">
        <v>406</v>
      </c>
      <c r="H26" s="13" t="s">
        <v>406</v>
      </c>
      <c r="I26" s="13" t="s">
        <v>406</v>
      </c>
      <c r="J26" s="13" t="s">
        <v>397</v>
      </c>
      <c r="K26" s="13" t="s">
        <v>406</v>
      </c>
      <c r="L26" s="13" t="s">
        <v>397</v>
      </c>
      <c r="M26" s="13" t="s">
        <v>406</v>
      </c>
      <c r="N26" s="13" t="s">
        <v>406</v>
      </c>
      <c r="O26" s="126" t="s">
        <v>51</v>
      </c>
      <c r="P26" s="126" t="s">
        <v>51</v>
      </c>
      <c r="Q26" s="126" t="s">
        <v>51</v>
      </c>
      <c r="R26" s="126" t="s">
        <v>406</v>
      </c>
      <c r="S26" s="126" t="s">
        <v>51</v>
      </c>
      <c r="T26" s="126" t="s">
        <v>406</v>
      </c>
      <c r="U26" s="126" t="s">
        <v>406</v>
      </c>
      <c r="V26" s="13" t="s">
        <v>51</v>
      </c>
      <c r="W26" s="13" t="s">
        <v>51</v>
      </c>
      <c r="X26" s="13" t="s">
        <v>406</v>
      </c>
      <c r="Y26" s="13" t="s">
        <v>406</v>
      </c>
      <c r="Z26" s="13" t="s">
        <v>406</v>
      </c>
      <c r="AA26" s="13" t="s">
        <v>406</v>
      </c>
      <c r="AB26" s="13" t="s">
        <v>406</v>
      </c>
      <c r="AC26" s="13" t="s">
        <v>406</v>
      </c>
      <c r="AD26" s="13" t="s">
        <v>406</v>
      </c>
      <c r="AE26" s="13" t="s">
        <v>51</v>
      </c>
      <c r="AF26" s="13" t="s">
        <v>406</v>
      </c>
      <c r="AG26" s="13" t="s">
        <v>406</v>
      </c>
      <c r="AH26" s="13" t="s">
        <v>51</v>
      </c>
      <c r="AI26" s="13" t="s">
        <v>406</v>
      </c>
      <c r="AJ26" s="13" t="s">
        <v>51</v>
      </c>
      <c r="AK26" s="13" t="s">
        <v>406</v>
      </c>
      <c r="AL26" s="13" t="s">
        <v>406</v>
      </c>
      <c r="AM26" s="13" t="s">
        <v>406</v>
      </c>
      <c r="AN26" s="13" t="s">
        <v>406</v>
      </c>
      <c r="AO26" s="13" t="s">
        <v>406</v>
      </c>
      <c r="AP26" s="13" t="s">
        <v>406</v>
      </c>
      <c r="AQ26" s="13" t="s">
        <v>406</v>
      </c>
      <c r="AR26" s="13" t="s">
        <v>406</v>
      </c>
    </row>
    <row r="27" spans="1:44" ht="30.65" customHeight="1" x14ac:dyDescent="0.3">
      <c r="A27" s="164"/>
      <c r="B27" s="12" t="s">
        <v>52</v>
      </c>
      <c r="D27" s="119"/>
      <c r="E27" s="120"/>
      <c r="F27" s="118"/>
      <c r="G27" s="122"/>
      <c r="H27" s="13"/>
      <c r="I27" s="118"/>
      <c r="J27" s="118"/>
      <c r="K27" s="13"/>
      <c r="L27" s="13"/>
      <c r="M27" s="13"/>
      <c r="N27" s="13"/>
      <c r="O27" s="125"/>
      <c r="P27" s="126"/>
      <c r="Q27" s="125"/>
      <c r="R27" s="124"/>
      <c r="S27" s="124"/>
      <c r="T27" s="124"/>
      <c r="U27" s="124"/>
      <c r="V27" s="13"/>
      <c r="W27" s="13"/>
      <c r="X27" s="13"/>
      <c r="Y27" s="118"/>
      <c r="Z27" s="13"/>
      <c r="AA27" s="13"/>
      <c r="AB27" s="13"/>
      <c r="AC27" s="13"/>
      <c r="AD27" s="13"/>
      <c r="AE27" s="13"/>
      <c r="AF27" s="13"/>
      <c r="AG27" s="13"/>
      <c r="AH27" s="13"/>
      <c r="AI27" s="13"/>
      <c r="AJ27" s="13"/>
      <c r="AK27" s="13"/>
      <c r="AL27" s="13"/>
      <c r="AM27" s="13"/>
      <c r="AN27" s="13"/>
      <c r="AO27" s="13"/>
      <c r="AP27" s="13"/>
      <c r="AQ27" s="13"/>
      <c r="AR27" s="13"/>
    </row>
    <row r="28" spans="1:44" ht="30.65" customHeight="1" x14ac:dyDescent="0.3">
      <c r="A28" s="164"/>
      <c r="B28" s="48" t="s">
        <v>53</v>
      </c>
      <c r="C28" s="118">
        <v>1200</v>
      </c>
      <c r="D28" s="140">
        <v>2100</v>
      </c>
      <c r="E28" s="118">
        <v>250</v>
      </c>
      <c r="F28" s="118">
        <v>300</v>
      </c>
      <c r="G28" s="141">
        <v>2000</v>
      </c>
      <c r="H28" s="118">
        <v>500</v>
      </c>
      <c r="I28" s="118">
        <v>1600</v>
      </c>
      <c r="J28" s="118">
        <v>1100</v>
      </c>
      <c r="K28" s="118">
        <v>300</v>
      </c>
      <c r="L28" s="118">
        <v>1000</v>
      </c>
      <c r="M28" s="118">
        <v>1600</v>
      </c>
      <c r="N28" s="118">
        <v>1500</v>
      </c>
      <c r="O28" s="124">
        <v>200</v>
      </c>
      <c r="P28" s="139">
        <v>250</v>
      </c>
      <c r="Q28" s="124">
        <v>360</v>
      </c>
      <c r="R28" s="142">
        <v>2800</v>
      </c>
      <c r="S28" s="124">
        <v>1500</v>
      </c>
      <c r="T28" s="124">
        <v>450</v>
      </c>
      <c r="U28" s="142">
        <v>2000</v>
      </c>
      <c r="V28" s="118">
        <v>600</v>
      </c>
      <c r="W28" s="118">
        <v>400</v>
      </c>
      <c r="X28" s="118">
        <v>2000</v>
      </c>
      <c r="Y28" s="118">
        <v>1600</v>
      </c>
      <c r="Z28" s="118">
        <v>2100</v>
      </c>
      <c r="AA28" s="118">
        <v>2000</v>
      </c>
      <c r="AB28" s="118">
        <v>2000</v>
      </c>
      <c r="AC28" s="118">
        <v>2000</v>
      </c>
      <c r="AD28" s="118">
        <v>2000</v>
      </c>
      <c r="AE28" s="118">
        <v>1000</v>
      </c>
      <c r="AF28" s="118">
        <v>1500</v>
      </c>
      <c r="AG28" s="118">
        <v>1500</v>
      </c>
      <c r="AH28" s="118">
        <v>1400</v>
      </c>
      <c r="AI28" s="118">
        <v>1200</v>
      </c>
      <c r="AJ28" s="118">
        <v>1400</v>
      </c>
      <c r="AK28" s="118">
        <v>1100</v>
      </c>
      <c r="AL28" s="118">
        <v>1800</v>
      </c>
      <c r="AM28" s="118">
        <v>1500</v>
      </c>
      <c r="AN28" s="118">
        <v>1000</v>
      </c>
      <c r="AO28" s="118">
        <v>1400</v>
      </c>
      <c r="AP28" s="118">
        <v>1700</v>
      </c>
      <c r="AQ28" s="118">
        <v>1500</v>
      </c>
      <c r="AR28" s="118">
        <v>1400</v>
      </c>
    </row>
    <row r="29" spans="1:44" ht="30.65" customHeight="1" x14ac:dyDescent="0.3">
      <c r="A29" s="164"/>
      <c r="B29" s="48" t="s">
        <v>54</v>
      </c>
      <c r="C29" s="118">
        <v>0</v>
      </c>
      <c r="D29" s="118">
        <v>0</v>
      </c>
      <c r="E29" s="118">
        <v>0</v>
      </c>
      <c r="F29" s="118">
        <v>0</v>
      </c>
      <c r="G29" s="118">
        <v>0</v>
      </c>
      <c r="H29" s="118">
        <v>0</v>
      </c>
      <c r="I29" s="118">
        <v>0</v>
      </c>
      <c r="J29" s="118">
        <v>0</v>
      </c>
      <c r="K29" s="118">
        <v>0</v>
      </c>
      <c r="L29" s="118">
        <v>0</v>
      </c>
      <c r="M29" s="118">
        <v>0</v>
      </c>
      <c r="N29" s="118">
        <v>0</v>
      </c>
      <c r="O29" s="124">
        <v>0</v>
      </c>
      <c r="P29" s="124">
        <v>0</v>
      </c>
      <c r="Q29" s="124">
        <v>0</v>
      </c>
      <c r="R29" s="124">
        <v>0</v>
      </c>
      <c r="S29" s="124">
        <v>0</v>
      </c>
      <c r="T29" s="124">
        <v>0</v>
      </c>
      <c r="U29" s="124">
        <v>0</v>
      </c>
      <c r="V29" s="118">
        <v>0</v>
      </c>
      <c r="W29" s="118">
        <v>0</v>
      </c>
      <c r="X29" s="118">
        <v>0</v>
      </c>
      <c r="Y29" s="118">
        <v>0</v>
      </c>
      <c r="Z29" s="124">
        <v>0</v>
      </c>
      <c r="AA29" s="124">
        <v>0</v>
      </c>
      <c r="AB29" s="124">
        <v>0</v>
      </c>
      <c r="AC29" s="124">
        <v>0</v>
      </c>
      <c r="AD29" s="124">
        <v>0</v>
      </c>
      <c r="AE29" s="124">
        <v>0</v>
      </c>
      <c r="AF29" s="124">
        <v>0</v>
      </c>
      <c r="AG29" s="124">
        <v>0</v>
      </c>
      <c r="AH29" s="124">
        <v>0</v>
      </c>
      <c r="AI29" s="124">
        <v>0</v>
      </c>
      <c r="AJ29" s="124">
        <v>0</v>
      </c>
      <c r="AK29" s="124">
        <v>0</v>
      </c>
      <c r="AL29" s="124">
        <v>0</v>
      </c>
      <c r="AM29" s="124">
        <v>0</v>
      </c>
      <c r="AN29" s="124">
        <v>0</v>
      </c>
      <c r="AO29" s="124">
        <v>0</v>
      </c>
      <c r="AP29" s="124">
        <v>0</v>
      </c>
      <c r="AQ29" s="124">
        <v>0</v>
      </c>
      <c r="AR29" s="124">
        <v>0</v>
      </c>
    </row>
    <row r="30" spans="1:44" ht="30.65" customHeight="1" x14ac:dyDescent="0.3">
      <c r="A30" s="164"/>
      <c r="B30" s="48" t="s">
        <v>55</v>
      </c>
      <c r="C30" s="118">
        <v>1200</v>
      </c>
      <c r="D30" s="119">
        <v>2100</v>
      </c>
      <c r="E30" s="118">
        <v>250</v>
      </c>
      <c r="F30" s="118">
        <v>300</v>
      </c>
      <c r="G30" s="123">
        <v>2000</v>
      </c>
      <c r="H30" s="118">
        <v>500</v>
      </c>
      <c r="I30" s="118">
        <v>1600</v>
      </c>
      <c r="J30" s="118">
        <v>1100</v>
      </c>
      <c r="K30" s="118">
        <v>300</v>
      </c>
      <c r="L30" s="118">
        <v>1000</v>
      </c>
      <c r="M30" s="118">
        <v>1600</v>
      </c>
      <c r="N30" s="118">
        <v>1500</v>
      </c>
      <c r="O30" s="124">
        <v>200</v>
      </c>
      <c r="P30" s="131">
        <v>250</v>
      </c>
      <c r="Q30" s="124">
        <v>360</v>
      </c>
      <c r="R30" s="124">
        <v>2800</v>
      </c>
      <c r="S30" s="124">
        <v>1500</v>
      </c>
      <c r="T30" s="124">
        <v>450</v>
      </c>
      <c r="U30" s="124">
        <v>2000</v>
      </c>
      <c r="V30" s="118">
        <v>600</v>
      </c>
      <c r="W30" s="118">
        <v>400</v>
      </c>
      <c r="X30" s="118">
        <v>2000</v>
      </c>
      <c r="Y30" s="118">
        <v>1600</v>
      </c>
      <c r="Z30" s="124">
        <v>2100</v>
      </c>
      <c r="AA30" s="124">
        <v>2000</v>
      </c>
      <c r="AB30" s="124">
        <v>2000</v>
      </c>
      <c r="AC30" s="124">
        <v>2000</v>
      </c>
      <c r="AD30" s="124">
        <v>2000</v>
      </c>
      <c r="AE30" s="124">
        <v>1000</v>
      </c>
      <c r="AF30" s="118">
        <v>1500</v>
      </c>
      <c r="AG30" s="118">
        <v>1500</v>
      </c>
      <c r="AH30" s="124">
        <v>1400</v>
      </c>
      <c r="AI30" s="118">
        <v>1200</v>
      </c>
      <c r="AJ30" s="124">
        <v>1400</v>
      </c>
      <c r="AK30" s="118">
        <v>1100</v>
      </c>
      <c r="AL30" s="118">
        <v>1800</v>
      </c>
      <c r="AM30" s="118">
        <v>1500</v>
      </c>
      <c r="AN30" s="124">
        <v>1000</v>
      </c>
      <c r="AO30" s="124">
        <v>1400</v>
      </c>
      <c r="AP30" s="124">
        <v>1700</v>
      </c>
      <c r="AQ30" s="118">
        <v>1500</v>
      </c>
      <c r="AR30" s="118">
        <v>1400</v>
      </c>
    </row>
    <row r="31" spans="1:44" ht="30.65" customHeight="1" x14ac:dyDescent="0.3">
      <c r="A31" s="164"/>
      <c r="B31" s="12" t="s">
        <v>56</v>
      </c>
      <c r="C31" s="13"/>
      <c r="D31" s="13"/>
      <c r="E31" s="13"/>
      <c r="F31" s="13"/>
      <c r="G31" s="13"/>
      <c r="H31" s="13"/>
      <c r="I31" s="13"/>
      <c r="J31" s="13"/>
      <c r="K31" s="13"/>
      <c r="L31" s="13"/>
      <c r="M31" s="13"/>
      <c r="N31" s="13"/>
      <c r="O31" s="126"/>
      <c r="P31" s="126"/>
      <c r="Q31" s="126"/>
      <c r="R31" s="126"/>
      <c r="S31" s="126"/>
      <c r="T31" s="126"/>
      <c r="U31" s="126"/>
      <c r="V31" s="13"/>
      <c r="W31" s="13"/>
      <c r="X31" s="13"/>
      <c r="Y31" s="13"/>
      <c r="Z31" s="13"/>
      <c r="AA31" s="13"/>
      <c r="AB31" s="13"/>
      <c r="AC31" s="13"/>
      <c r="AD31" s="13"/>
      <c r="AE31" s="13"/>
      <c r="AF31" s="13"/>
      <c r="AG31" s="13"/>
      <c r="AH31" s="13"/>
      <c r="AI31" s="13"/>
      <c r="AJ31" s="13"/>
      <c r="AK31" s="13"/>
      <c r="AL31" s="13"/>
      <c r="AM31" s="13"/>
      <c r="AN31" s="13"/>
      <c r="AO31" s="13"/>
      <c r="AP31" s="13"/>
      <c r="AQ31" s="13"/>
      <c r="AR31" s="13"/>
    </row>
    <row r="32" spans="1:44" ht="30.5" customHeight="1" x14ac:dyDescent="0.3">
      <c r="A32" s="164"/>
      <c r="B32" s="48" t="s">
        <v>57</v>
      </c>
      <c r="C32" s="13">
        <v>13</v>
      </c>
      <c r="D32" s="13">
        <v>16</v>
      </c>
      <c r="E32" s="13">
        <v>19</v>
      </c>
      <c r="F32" s="13">
        <v>35</v>
      </c>
      <c r="G32" s="13">
        <v>19</v>
      </c>
      <c r="H32" s="13">
        <v>25</v>
      </c>
      <c r="I32" s="13">
        <v>16</v>
      </c>
      <c r="J32" s="13">
        <v>17</v>
      </c>
      <c r="K32" s="13">
        <v>35</v>
      </c>
      <c r="L32" s="13">
        <v>17</v>
      </c>
      <c r="M32" s="13">
        <v>34</v>
      </c>
      <c r="N32" s="13">
        <v>26</v>
      </c>
      <c r="O32" s="126">
        <v>26</v>
      </c>
      <c r="P32" s="126">
        <v>26</v>
      </c>
      <c r="Q32" s="126">
        <v>26</v>
      </c>
      <c r="R32" s="126">
        <v>20</v>
      </c>
      <c r="S32" s="126">
        <v>16</v>
      </c>
      <c r="T32" s="126">
        <v>11</v>
      </c>
      <c r="U32" s="126">
        <v>29</v>
      </c>
      <c r="V32" s="13">
        <v>16</v>
      </c>
      <c r="W32" s="13">
        <v>56</v>
      </c>
      <c r="X32" s="13">
        <v>19</v>
      </c>
      <c r="Y32" s="13">
        <v>19</v>
      </c>
      <c r="Z32" s="13">
        <v>19</v>
      </c>
      <c r="AA32" s="13">
        <v>19</v>
      </c>
      <c r="AB32" s="13">
        <v>19</v>
      </c>
      <c r="AC32" s="13">
        <v>19</v>
      </c>
      <c r="AD32" s="13">
        <v>19</v>
      </c>
      <c r="AE32" s="13">
        <v>37</v>
      </c>
      <c r="AF32" s="13">
        <v>37</v>
      </c>
      <c r="AG32" s="13">
        <v>37</v>
      </c>
      <c r="AH32" s="13">
        <v>37</v>
      </c>
      <c r="AI32" s="13">
        <v>37</v>
      </c>
      <c r="AJ32" s="13">
        <v>37</v>
      </c>
      <c r="AK32" s="13">
        <v>37</v>
      </c>
      <c r="AL32" s="13">
        <v>30</v>
      </c>
      <c r="AM32" s="13">
        <v>30</v>
      </c>
      <c r="AN32" s="13">
        <v>30</v>
      </c>
      <c r="AO32" s="13">
        <v>30</v>
      </c>
      <c r="AP32" s="13">
        <v>30</v>
      </c>
      <c r="AQ32" s="13">
        <v>30</v>
      </c>
      <c r="AR32" s="13">
        <v>30</v>
      </c>
    </row>
    <row r="33" spans="1:44" ht="30.65" customHeight="1" x14ac:dyDescent="0.3">
      <c r="A33" s="164"/>
      <c r="B33" s="48" t="s">
        <v>58</v>
      </c>
      <c r="C33" s="13">
        <v>11</v>
      </c>
      <c r="D33" s="13">
        <v>12</v>
      </c>
      <c r="E33" s="13">
        <v>13</v>
      </c>
      <c r="F33" s="13">
        <v>9</v>
      </c>
      <c r="G33" s="13">
        <v>7</v>
      </c>
      <c r="H33" s="13">
        <v>1</v>
      </c>
      <c r="I33" s="13">
        <v>11</v>
      </c>
      <c r="J33" s="13">
        <v>17</v>
      </c>
      <c r="K33" s="13">
        <v>9</v>
      </c>
      <c r="L33" s="13">
        <v>17</v>
      </c>
      <c r="M33" s="13">
        <v>14</v>
      </c>
      <c r="N33" s="13">
        <v>6</v>
      </c>
      <c r="O33" s="126" t="s">
        <v>393</v>
      </c>
      <c r="P33" s="126">
        <v>13</v>
      </c>
      <c r="Q33" s="126" t="s">
        <v>393</v>
      </c>
      <c r="R33" s="126">
        <v>6</v>
      </c>
      <c r="S33" s="126">
        <v>4</v>
      </c>
      <c r="T33" s="126" t="s">
        <v>393</v>
      </c>
      <c r="U33" s="126">
        <v>12</v>
      </c>
      <c r="V33" s="13">
        <v>7</v>
      </c>
      <c r="W33" s="13" t="s">
        <v>393</v>
      </c>
      <c r="X33" s="13">
        <v>16</v>
      </c>
      <c r="Y33" s="13">
        <v>16</v>
      </c>
      <c r="Z33" s="13">
        <v>16</v>
      </c>
      <c r="AA33" s="13">
        <v>16</v>
      </c>
      <c r="AB33" s="13">
        <v>16</v>
      </c>
      <c r="AC33" s="13">
        <v>16</v>
      </c>
      <c r="AD33" s="13">
        <v>16</v>
      </c>
      <c r="AE33" s="13">
        <v>16</v>
      </c>
      <c r="AF33" s="13">
        <v>16</v>
      </c>
      <c r="AG33" s="13">
        <v>16</v>
      </c>
      <c r="AH33" s="13">
        <v>16</v>
      </c>
      <c r="AI33" s="13">
        <v>16</v>
      </c>
      <c r="AJ33" s="13">
        <v>16</v>
      </c>
      <c r="AK33" s="13">
        <v>16</v>
      </c>
      <c r="AL33" s="13">
        <v>13</v>
      </c>
      <c r="AM33" s="13">
        <v>13</v>
      </c>
      <c r="AN33" s="13">
        <v>13</v>
      </c>
      <c r="AO33" s="13">
        <v>13</v>
      </c>
      <c r="AP33" s="13">
        <v>13</v>
      </c>
      <c r="AQ33" s="13">
        <v>13</v>
      </c>
      <c r="AR33" s="13">
        <v>13</v>
      </c>
    </row>
    <row r="34" spans="1:44" ht="30.65" customHeight="1" x14ac:dyDescent="0.3">
      <c r="A34" s="164"/>
      <c r="B34" s="48" t="s">
        <v>59</v>
      </c>
      <c r="C34" s="13">
        <v>1</v>
      </c>
      <c r="D34" s="13">
        <v>1</v>
      </c>
      <c r="E34" s="13">
        <v>3</v>
      </c>
      <c r="F34" s="13">
        <v>11</v>
      </c>
      <c r="G34" s="13">
        <v>2</v>
      </c>
      <c r="H34" s="13">
        <v>10</v>
      </c>
      <c r="I34" s="13">
        <v>6</v>
      </c>
      <c r="J34" s="13">
        <v>2</v>
      </c>
      <c r="K34" s="13">
        <v>11</v>
      </c>
      <c r="L34" s="13">
        <v>2</v>
      </c>
      <c r="M34" s="13">
        <v>6</v>
      </c>
      <c r="N34" s="13">
        <v>4</v>
      </c>
      <c r="O34" s="126" t="s">
        <v>393</v>
      </c>
      <c r="P34" s="126">
        <v>2</v>
      </c>
      <c r="Q34" s="126" t="s">
        <v>393</v>
      </c>
      <c r="R34" s="126">
        <v>1</v>
      </c>
      <c r="S34" s="126" t="s">
        <v>393</v>
      </c>
      <c r="T34" s="126">
        <v>1</v>
      </c>
      <c r="U34" s="126">
        <v>5</v>
      </c>
      <c r="V34" s="13">
        <v>2</v>
      </c>
      <c r="W34" s="13" t="s">
        <v>393</v>
      </c>
      <c r="X34" s="13">
        <v>10</v>
      </c>
      <c r="Y34" s="13">
        <v>10</v>
      </c>
      <c r="Z34" s="13">
        <v>10</v>
      </c>
      <c r="AA34" s="13">
        <v>10</v>
      </c>
      <c r="AB34" s="13">
        <v>10</v>
      </c>
      <c r="AC34" s="13">
        <v>10</v>
      </c>
      <c r="AD34" s="13">
        <v>10</v>
      </c>
      <c r="AE34" s="13">
        <v>3</v>
      </c>
      <c r="AF34" s="13">
        <v>3</v>
      </c>
      <c r="AG34" s="13">
        <v>3</v>
      </c>
      <c r="AH34" s="13">
        <v>3</v>
      </c>
      <c r="AI34" s="13">
        <v>3</v>
      </c>
      <c r="AJ34" s="13">
        <v>3</v>
      </c>
      <c r="AK34" s="13">
        <v>3</v>
      </c>
      <c r="AL34" s="13">
        <v>6</v>
      </c>
      <c r="AM34" s="13">
        <v>6</v>
      </c>
      <c r="AN34" s="13">
        <v>6</v>
      </c>
      <c r="AO34" s="13">
        <v>6</v>
      </c>
      <c r="AP34" s="13">
        <v>6</v>
      </c>
      <c r="AQ34" s="13">
        <v>6</v>
      </c>
      <c r="AR34" s="13">
        <v>6</v>
      </c>
    </row>
    <row r="35" spans="1:44" ht="30.65" customHeight="1" x14ac:dyDescent="0.3">
      <c r="A35" s="164"/>
      <c r="B35" s="48" t="s">
        <v>60</v>
      </c>
      <c r="C35" s="13">
        <v>26</v>
      </c>
      <c r="D35" s="13">
        <v>21</v>
      </c>
      <c r="E35" s="13">
        <v>35</v>
      </c>
      <c r="F35" s="13">
        <v>42</v>
      </c>
      <c r="G35" s="13">
        <v>61</v>
      </c>
      <c r="H35" s="13">
        <v>21</v>
      </c>
      <c r="I35" s="13">
        <v>67</v>
      </c>
      <c r="J35" s="13">
        <v>36</v>
      </c>
      <c r="K35" s="13">
        <v>42</v>
      </c>
      <c r="L35" s="13">
        <v>36</v>
      </c>
      <c r="M35" s="13">
        <v>22</v>
      </c>
      <c r="N35" s="13">
        <v>27</v>
      </c>
      <c r="O35" s="126" t="s">
        <v>393</v>
      </c>
      <c r="P35" s="126">
        <v>31</v>
      </c>
      <c r="Q35" s="126" t="s">
        <v>393</v>
      </c>
      <c r="R35" s="126">
        <v>41</v>
      </c>
      <c r="S35" s="126">
        <v>44</v>
      </c>
      <c r="T35" s="126">
        <v>33</v>
      </c>
      <c r="U35" s="126">
        <v>22</v>
      </c>
      <c r="V35" s="13">
        <v>29</v>
      </c>
      <c r="W35" s="13" t="s">
        <v>393</v>
      </c>
      <c r="X35" s="13">
        <v>30</v>
      </c>
      <c r="Y35" s="13">
        <v>30</v>
      </c>
      <c r="Z35" s="13">
        <v>30</v>
      </c>
      <c r="AA35" s="13">
        <v>30</v>
      </c>
      <c r="AB35" s="13">
        <v>30</v>
      </c>
      <c r="AC35" s="13">
        <v>30</v>
      </c>
      <c r="AD35" s="13">
        <v>30</v>
      </c>
      <c r="AE35" s="13">
        <v>29</v>
      </c>
      <c r="AF35" s="13">
        <v>29</v>
      </c>
      <c r="AG35" s="13">
        <v>29</v>
      </c>
      <c r="AH35" s="13">
        <v>29</v>
      </c>
      <c r="AI35" s="13">
        <v>29</v>
      </c>
      <c r="AJ35" s="13">
        <v>29</v>
      </c>
      <c r="AK35" s="13">
        <v>29</v>
      </c>
      <c r="AL35" s="13">
        <v>22</v>
      </c>
      <c r="AM35" s="13">
        <v>22</v>
      </c>
      <c r="AN35" s="13">
        <v>22</v>
      </c>
      <c r="AO35" s="13">
        <v>22</v>
      </c>
      <c r="AP35" s="13">
        <v>22</v>
      </c>
      <c r="AQ35" s="13">
        <v>22</v>
      </c>
      <c r="AR35" s="13">
        <v>22</v>
      </c>
    </row>
    <row r="36" spans="1:44" ht="30.65" customHeight="1" x14ac:dyDescent="0.3">
      <c r="A36" s="164"/>
      <c r="B36" s="48" t="s">
        <v>61</v>
      </c>
      <c r="C36" s="13">
        <v>23</v>
      </c>
      <c r="D36" s="13">
        <v>3</v>
      </c>
      <c r="E36" s="13">
        <v>8</v>
      </c>
      <c r="F36" s="13" t="s">
        <v>393</v>
      </c>
      <c r="G36" s="13">
        <v>3</v>
      </c>
      <c r="H36" s="13" t="s">
        <v>393</v>
      </c>
      <c r="I36" s="13" t="s">
        <v>393</v>
      </c>
      <c r="J36" s="13" t="s">
        <v>393</v>
      </c>
      <c r="K36" s="13" t="s">
        <v>393</v>
      </c>
      <c r="L36" s="13" t="s">
        <v>393</v>
      </c>
      <c r="M36" s="13">
        <v>1</v>
      </c>
      <c r="N36" s="13">
        <v>2</v>
      </c>
      <c r="O36" s="126">
        <v>2</v>
      </c>
      <c r="P36" s="126">
        <v>7</v>
      </c>
      <c r="Q36" s="126" t="s">
        <v>393</v>
      </c>
      <c r="R36" s="126" t="s">
        <v>393</v>
      </c>
      <c r="S36" s="126" t="s">
        <v>393</v>
      </c>
      <c r="T36" s="126" t="s">
        <v>393</v>
      </c>
      <c r="U36" s="126">
        <v>1</v>
      </c>
      <c r="V36" s="13" t="s">
        <v>393</v>
      </c>
      <c r="W36" s="13" t="s">
        <v>393</v>
      </c>
      <c r="X36" s="13">
        <v>2</v>
      </c>
      <c r="Y36" s="13">
        <v>2</v>
      </c>
      <c r="Z36" s="13">
        <v>2</v>
      </c>
      <c r="AA36" s="13">
        <v>2</v>
      </c>
      <c r="AB36" s="13">
        <v>2</v>
      </c>
      <c r="AC36" s="13">
        <v>2</v>
      </c>
      <c r="AD36" s="13">
        <v>2</v>
      </c>
      <c r="AE36" s="13" t="s">
        <v>393</v>
      </c>
      <c r="AF36" s="13" t="s">
        <v>393</v>
      </c>
      <c r="AG36" s="13" t="s">
        <v>393</v>
      </c>
      <c r="AH36" s="13" t="s">
        <v>393</v>
      </c>
      <c r="AI36" s="13" t="s">
        <v>393</v>
      </c>
      <c r="AJ36" s="13" t="s">
        <v>393</v>
      </c>
      <c r="AK36" s="13" t="s">
        <v>393</v>
      </c>
      <c r="AL36" s="13">
        <v>2</v>
      </c>
      <c r="AM36" s="13">
        <v>2</v>
      </c>
      <c r="AN36" s="13">
        <v>2</v>
      </c>
      <c r="AO36" s="13">
        <v>2</v>
      </c>
      <c r="AP36" s="13">
        <v>2</v>
      </c>
      <c r="AQ36" s="13">
        <v>2</v>
      </c>
      <c r="AR36" s="13">
        <v>2</v>
      </c>
    </row>
    <row r="37" spans="1:44" ht="30.65" customHeight="1" x14ac:dyDescent="0.3">
      <c r="A37" s="164"/>
      <c r="B37" s="48" t="s">
        <v>62</v>
      </c>
      <c r="C37" s="13">
        <v>15</v>
      </c>
      <c r="D37" s="13">
        <v>28</v>
      </c>
      <c r="E37" s="13">
        <v>22</v>
      </c>
      <c r="F37" s="13" t="s">
        <v>393</v>
      </c>
      <c r="G37" s="13">
        <v>8</v>
      </c>
      <c r="H37" s="13">
        <v>31</v>
      </c>
      <c r="I37" s="13" t="s">
        <v>393</v>
      </c>
      <c r="J37" s="13">
        <v>9</v>
      </c>
      <c r="K37" s="13" t="s">
        <v>393</v>
      </c>
      <c r="L37" s="13">
        <v>9</v>
      </c>
      <c r="M37" s="13">
        <v>9</v>
      </c>
      <c r="N37" s="13">
        <v>9</v>
      </c>
      <c r="O37" s="126">
        <v>65</v>
      </c>
      <c r="P37" s="126">
        <v>21</v>
      </c>
      <c r="Q37" s="126">
        <v>25</v>
      </c>
      <c r="R37" s="126">
        <v>16</v>
      </c>
      <c r="S37" s="126">
        <v>25</v>
      </c>
      <c r="T37" s="126">
        <v>16</v>
      </c>
      <c r="U37" s="126">
        <v>18</v>
      </c>
      <c r="V37" s="13">
        <v>45</v>
      </c>
      <c r="W37" s="13">
        <v>44</v>
      </c>
      <c r="X37" s="13">
        <v>16</v>
      </c>
      <c r="Y37" s="13">
        <v>16</v>
      </c>
      <c r="Z37" s="13">
        <v>16</v>
      </c>
      <c r="AA37" s="13">
        <v>16</v>
      </c>
      <c r="AB37" s="13">
        <v>16</v>
      </c>
      <c r="AC37" s="13">
        <v>16</v>
      </c>
      <c r="AD37" s="13">
        <v>16</v>
      </c>
      <c r="AE37" s="13">
        <v>8</v>
      </c>
      <c r="AF37" s="13">
        <v>8</v>
      </c>
      <c r="AG37" s="13">
        <v>8</v>
      </c>
      <c r="AH37" s="13">
        <v>8</v>
      </c>
      <c r="AI37" s="13">
        <v>8</v>
      </c>
      <c r="AJ37" s="13">
        <v>8</v>
      </c>
      <c r="AK37" s="13">
        <v>8</v>
      </c>
      <c r="AL37" s="13">
        <v>23</v>
      </c>
      <c r="AM37" s="13">
        <v>23</v>
      </c>
      <c r="AN37" s="13">
        <v>23</v>
      </c>
      <c r="AO37" s="13">
        <v>23</v>
      </c>
      <c r="AP37" s="13">
        <v>23</v>
      </c>
      <c r="AQ37" s="13">
        <v>23</v>
      </c>
      <c r="AR37" s="13">
        <v>23</v>
      </c>
    </row>
    <row r="38" spans="1:44" ht="30.65" customHeight="1" x14ac:dyDescent="0.3">
      <c r="A38" s="164"/>
      <c r="B38" s="48" t="s">
        <v>63</v>
      </c>
      <c r="C38" s="13" t="s">
        <v>393</v>
      </c>
      <c r="D38" s="13">
        <v>18</v>
      </c>
      <c r="E38" s="13" t="s">
        <v>393</v>
      </c>
      <c r="F38" s="13" t="s">
        <v>393</v>
      </c>
      <c r="G38" s="13" t="s">
        <v>393</v>
      </c>
      <c r="H38" s="13" t="s">
        <v>393</v>
      </c>
      <c r="I38" s="13" t="s">
        <v>393</v>
      </c>
      <c r="J38" s="13" t="s">
        <v>393</v>
      </c>
      <c r="K38" s="13" t="s">
        <v>393</v>
      </c>
      <c r="L38" s="13" t="s">
        <v>393</v>
      </c>
      <c r="M38" s="13">
        <v>2</v>
      </c>
      <c r="N38" s="13">
        <v>4</v>
      </c>
      <c r="O38" s="126" t="s">
        <v>393</v>
      </c>
      <c r="P38" s="126" t="s">
        <v>393</v>
      </c>
      <c r="Q38" s="126" t="s">
        <v>393</v>
      </c>
      <c r="R38" s="126">
        <v>11</v>
      </c>
      <c r="S38" s="126">
        <v>1</v>
      </c>
      <c r="T38" s="126" t="s">
        <v>393</v>
      </c>
      <c r="U38" s="126">
        <v>2</v>
      </c>
      <c r="V38" s="13">
        <v>1</v>
      </c>
      <c r="W38" s="13" t="s">
        <v>393</v>
      </c>
      <c r="X38" s="13" t="s">
        <v>393</v>
      </c>
      <c r="Y38" s="13" t="s">
        <v>393</v>
      </c>
      <c r="Z38" s="13" t="s">
        <v>393</v>
      </c>
      <c r="AA38" s="13" t="s">
        <v>393</v>
      </c>
      <c r="AB38" s="13" t="s">
        <v>393</v>
      </c>
      <c r="AC38" s="13" t="s">
        <v>393</v>
      </c>
      <c r="AD38" s="13" t="s">
        <v>393</v>
      </c>
      <c r="AE38" s="13" t="s">
        <v>393</v>
      </c>
      <c r="AF38" s="13" t="s">
        <v>393</v>
      </c>
      <c r="AG38" s="13" t="s">
        <v>393</v>
      </c>
      <c r="AH38" s="13" t="s">
        <v>393</v>
      </c>
      <c r="AI38" s="13" t="s">
        <v>393</v>
      </c>
      <c r="AJ38" s="13" t="s">
        <v>393</v>
      </c>
      <c r="AK38" s="13" t="s">
        <v>393</v>
      </c>
      <c r="AL38" s="13" t="s">
        <v>393</v>
      </c>
      <c r="AM38" s="13" t="s">
        <v>393</v>
      </c>
      <c r="AN38" s="13" t="s">
        <v>393</v>
      </c>
      <c r="AO38" s="13" t="s">
        <v>393</v>
      </c>
      <c r="AP38" s="13" t="s">
        <v>393</v>
      </c>
      <c r="AQ38" s="13" t="s">
        <v>393</v>
      </c>
      <c r="AR38" s="13" t="s">
        <v>393</v>
      </c>
    </row>
    <row r="39" spans="1:44" ht="30.65" customHeight="1" x14ac:dyDescent="0.3">
      <c r="A39" s="164"/>
      <c r="B39" s="48" t="s">
        <v>64</v>
      </c>
      <c r="C39" s="13">
        <v>6</v>
      </c>
      <c r="D39" s="13">
        <v>1</v>
      </c>
      <c r="E39" s="13" t="s">
        <v>393</v>
      </c>
      <c r="F39" s="13">
        <v>3</v>
      </c>
      <c r="G39" s="13" t="s">
        <v>393</v>
      </c>
      <c r="H39" s="13">
        <v>7</v>
      </c>
      <c r="I39" s="13" t="s">
        <v>393</v>
      </c>
      <c r="J39" s="13">
        <v>19</v>
      </c>
      <c r="K39" s="13">
        <v>3</v>
      </c>
      <c r="L39" s="13">
        <v>19</v>
      </c>
      <c r="M39" s="13">
        <v>12</v>
      </c>
      <c r="N39" s="13">
        <v>22</v>
      </c>
      <c r="O39" s="126">
        <v>7</v>
      </c>
      <c r="P39" s="126" t="s">
        <v>393</v>
      </c>
      <c r="Q39" s="126">
        <v>49</v>
      </c>
      <c r="R39" s="126">
        <v>5</v>
      </c>
      <c r="S39" s="126">
        <v>10</v>
      </c>
      <c r="T39" s="126">
        <v>39</v>
      </c>
      <c r="U39" s="126">
        <v>11</v>
      </c>
      <c r="V39" s="13" t="s">
        <v>393</v>
      </c>
      <c r="W39" s="13" t="s">
        <v>393</v>
      </c>
      <c r="X39" s="13">
        <v>7</v>
      </c>
      <c r="Y39" s="13">
        <v>7</v>
      </c>
      <c r="Z39" s="13">
        <v>7</v>
      </c>
      <c r="AA39" s="13">
        <v>7</v>
      </c>
      <c r="AB39" s="13">
        <v>7</v>
      </c>
      <c r="AC39" s="13">
        <v>7</v>
      </c>
      <c r="AD39" s="13">
        <v>7</v>
      </c>
      <c r="AE39" s="13">
        <v>2</v>
      </c>
      <c r="AF39" s="13">
        <v>2</v>
      </c>
      <c r="AG39" s="13">
        <v>2</v>
      </c>
      <c r="AH39" s="13">
        <v>2</v>
      </c>
      <c r="AI39" s="13">
        <v>2</v>
      </c>
      <c r="AJ39" s="13">
        <v>2</v>
      </c>
      <c r="AK39" s="13">
        <v>2</v>
      </c>
      <c r="AL39" s="13">
        <v>4</v>
      </c>
      <c r="AM39" s="13">
        <v>4</v>
      </c>
      <c r="AN39" s="13">
        <v>4</v>
      </c>
      <c r="AO39" s="13">
        <v>4</v>
      </c>
      <c r="AP39" s="13">
        <v>4</v>
      </c>
      <c r="AQ39" s="13">
        <v>4</v>
      </c>
      <c r="AR39" s="13">
        <v>4</v>
      </c>
    </row>
    <row r="40" spans="1:44" ht="30.65" customHeight="1" x14ac:dyDescent="0.3">
      <c r="A40" s="164"/>
      <c r="B40" s="48" t="s">
        <v>65</v>
      </c>
      <c r="C40" s="13">
        <v>4</v>
      </c>
      <c r="D40" s="13" t="s">
        <v>393</v>
      </c>
      <c r="E40" s="13" t="s">
        <v>393</v>
      </c>
      <c r="F40" s="13" t="s">
        <v>393</v>
      </c>
      <c r="G40" s="13" t="s">
        <v>393</v>
      </c>
      <c r="H40" s="13">
        <v>5</v>
      </c>
      <c r="I40" s="13" t="s">
        <v>393</v>
      </c>
      <c r="J40" s="13" t="s">
        <v>393</v>
      </c>
      <c r="K40" s="13" t="s">
        <v>393</v>
      </c>
      <c r="L40" s="13" t="s">
        <v>393</v>
      </c>
      <c r="M40" s="13" t="s">
        <v>393</v>
      </c>
      <c r="N40" s="13" t="s">
        <v>393</v>
      </c>
      <c r="O40" s="126" t="s">
        <v>393</v>
      </c>
      <c r="P40" s="126" t="s">
        <v>393</v>
      </c>
      <c r="Q40" s="126" t="s">
        <v>393</v>
      </c>
      <c r="R40" s="126" t="s">
        <v>393</v>
      </c>
      <c r="S40" s="126" t="s">
        <v>393</v>
      </c>
      <c r="T40" s="126" t="s">
        <v>393</v>
      </c>
      <c r="U40" s="126" t="s">
        <v>393</v>
      </c>
      <c r="V40" s="13" t="s">
        <v>393</v>
      </c>
      <c r="W40" s="13" t="s">
        <v>393</v>
      </c>
      <c r="X40" s="13" t="s">
        <v>393</v>
      </c>
      <c r="Y40" s="13" t="s">
        <v>393</v>
      </c>
      <c r="Z40" s="13" t="s">
        <v>393</v>
      </c>
      <c r="AA40" s="13" t="s">
        <v>393</v>
      </c>
      <c r="AB40" s="13" t="s">
        <v>393</v>
      </c>
      <c r="AC40" s="13" t="s">
        <v>393</v>
      </c>
      <c r="AD40" s="13" t="s">
        <v>393</v>
      </c>
      <c r="AE40" s="13">
        <v>5</v>
      </c>
      <c r="AF40" s="13">
        <v>5</v>
      </c>
      <c r="AG40" s="13">
        <v>5</v>
      </c>
      <c r="AH40" s="13">
        <v>5</v>
      </c>
      <c r="AI40" s="13">
        <v>5</v>
      </c>
      <c r="AJ40" s="13">
        <v>5</v>
      </c>
      <c r="AK40" s="13">
        <v>5</v>
      </c>
      <c r="AL40" s="13" t="s">
        <v>393</v>
      </c>
      <c r="AM40" s="13" t="s">
        <v>393</v>
      </c>
      <c r="AN40" s="13" t="s">
        <v>393</v>
      </c>
      <c r="AO40" s="13" t="s">
        <v>393</v>
      </c>
      <c r="AP40" s="13" t="s">
        <v>393</v>
      </c>
      <c r="AQ40" s="13" t="s">
        <v>393</v>
      </c>
      <c r="AR40" s="13" t="s">
        <v>393</v>
      </c>
    </row>
    <row r="41" spans="1:44" ht="30.65" customHeight="1" x14ac:dyDescent="0.3">
      <c r="A41" s="164"/>
      <c r="B41" s="12" t="s">
        <v>66</v>
      </c>
      <c r="C41" s="13"/>
      <c r="D41" s="13"/>
      <c r="E41" s="13"/>
      <c r="F41" s="13"/>
      <c r="G41" s="13"/>
      <c r="H41" s="13"/>
      <c r="I41" s="13"/>
      <c r="J41" s="13"/>
      <c r="K41" s="13"/>
      <c r="L41" s="13"/>
      <c r="M41" s="13"/>
      <c r="N41" s="13"/>
      <c r="O41" s="126"/>
      <c r="P41" s="126"/>
      <c r="Q41" s="126"/>
      <c r="R41" s="126"/>
      <c r="S41" s="126"/>
      <c r="T41" s="126"/>
      <c r="U41" s="126"/>
      <c r="V41" s="13"/>
      <c r="W41" s="13"/>
      <c r="X41" s="13"/>
      <c r="Y41" s="13"/>
      <c r="Z41" s="13"/>
      <c r="AA41" s="13"/>
      <c r="AB41" s="13"/>
      <c r="AC41" s="13"/>
      <c r="AD41" s="13"/>
      <c r="AE41" s="13"/>
      <c r="AF41" s="13"/>
      <c r="AG41" s="13"/>
      <c r="AH41" s="13"/>
      <c r="AI41" s="13"/>
      <c r="AJ41" s="13"/>
      <c r="AK41" s="13"/>
      <c r="AL41" s="13"/>
      <c r="AM41" s="13"/>
      <c r="AN41" s="13"/>
      <c r="AO41" s="13"/>
      <c r="AP41" s="13"/>
      <c r="AQ41" s="13"/>
      <c r="AR41" s="13"/>
    </row>
    <row r="42" spans="1:44" ht="30.65" customHeight="1" x14ac:dyDescent="0.3">
      <c r="A42" s="164"/>
      <c r="B42" s="48" t="s">
        <v>67</v>
      </c>
      <c r="C42" s="13">
        <v>4</v>
      </c>
      <c r="D42" s="13">
        <v>7</v>
      </c>
      <c r="E42" s="13">
        <v>4</v>
      </c>
      <c r="F42" s="13">
        <v>9</v>
      </c>
      <c r="G42" s="13">
        <v>6</v>
      </c>
      <c r="H42" s="13">
        <v>12</v>
      </c>
      <c r="I42" s="13">
        <v>7</v>
      </c>
      <c r="J42" s="13">
        <v>5</v>
      </c>
      <c r="K42" s="13">
        <v>9</v>
      </c>
      <c r="L42" s="126">
        <v>5</v>
      </c>
      <c r="M42" s="13">
        <v>12</v>
      </c>
      <c r="N42" s="13">
        <v>7</v>
      </c>
      <c r="O42" s="126">
        <v>38</v>
      </c>
      <c r="P42" s="126">
        <v>6</v>
      </c>
      <c r="Q42" s="126">
        <v>60</v>
      </c>
      <c r="R42" s="126">
        <v>10</v>
      </c>
      <c r="S42" s="126">
        <v>7</v>
      </c>
      <c r="T42" s="126">
        <v>6</v>
      </c>
      <c r="U42" s="126">
        <v>11</v>
      </c>
      <c r="V42" s="13">
        <v>24</v>
      </c>
      <c r="W42" s="13">
        <v>71</v>
      </c>
      <c r="X42" s="13">
        <v>6</v>
      </c>
      <c r="Y42" s="13">
        <v>6</v>
      </c>
      <c r="Z42" s="13">
        <v>6</v>
      </c>
      <c r="AA42" s="13">
        <v>6</v>
      </c>
      <c r="AB42" s="13">
        <v>6</v>
      </c>
      <c r="AC42" s="13">
        <v>6</v>
      </c>
      <c r="AD42" s="13">
        <v>6</v>
      </c>
      <c r="AE42" s="13">
        <v>12</v>
      </c>
      <c r="AF42" s="13">
        <v>12</v>
      </c>
      <c r="AG42" s="13">
        <v>12</v>
      </c>
      <c r="AH42" s="13">
        <v>12</v>
      </c>
      <c r="AI42" s="13">
        <v>12</v>
      </c>
      <c r="AJ42" s="13">
        <v>12</v>
      </c>
      <c r="AK42" s="13">
        <v>12</v>
      </c>
      <c r="AL42" s="13">
        <v>7</v>
      </c>
      <c r="AM42" s="13">
        <v>7</v>
      </c>
      <c r="AN42" s="13">
        <v>7</v>
      </c>
      <c r="AO42" s="13">
        <v>7</v>
      </c>
      <c r="AP42" s="13">
        <v>7</v>
      </c>
      <c r="AQ42" s="13">
        <v>7</v>
      </c>
      <c r="AR42" s="13">
        <v>7</v>
      </c>
    </row>
    <row r="43" spans="1:44" ht="30.65" customHeight="1" x14ac:dyDescent="0.3">
      <c r="A43" s="164"/>
      <c r="B43" s="48" t="s">
        <v>68</v>
      </c>
      <c r="C43" s="13">
        <v>7</v>
      </c>
      <c r="D43" s="13">
        <v>5</v>
      </c>
      <c r="E43" s="13">
        <v>3</v>
      </c>
      <c r="F43" s="13">
        <v>4</v>
      </c>
      <c r="G43" s="13">
        <v>3</v>
      </c>
      <c r="H43" s="13">
        <v>2</v>
      </c>
      <c r="I43" s="13">
        <v>9</v>
      </c>
      <c r="J43" s="13">
        <v>11</v>
      </c>
      <c r="K43" s="13">
        <v>4</v>
      </c>
      <c r="L43" s="126">
        <v>11</v>
      </c>
      <c r="M43" s="13">
        <v>8</v>
      </c>
      <c r="N43" s="13">
        <v>3</v>
      </c>
      <c r="O43" s="126" t="s">
        <v>393</v>
      </c>
      <c r="P43" s="126">
        <v>4</v>
      </c>
      <c r="Q43" s="126" t="s">
        <v>393</v>
      </c>
      <c r="R43" s="126">
        <v>5</v>
      </c>
      <c r="S43" s="126">
        <v>1</v>
      </c>
      <c r="T43" s="126" t="s">
        <v>393</v>
      </c>
      <c r="U43" s="126">
        <v>9</v>
      </c>
      <c r="V43" s="13">
        <v>10</v>
      </c>
      <c r="W43" s="13" t="s">
        <v>393</v>
      </c>
      <c r="X43" s="13">
        <v>10</v>
      </c>
      <c r="Y43" s="13">
        <v>10</v>
      </c>
      <c r="Z43" s="13">
        <v>10</v>
      </c>
      <c r="AA43" s="13">
        <v>10</v>
      </c>
      <c r="AB43" s="13">
        <v>10</v>
      </c>
      <c r="AC43" s="13">
        <v>10</v>
      </c>
      <c r="AD43" s="13">
        <v>10</v>
      </c>
      <c r="AE43" s="13">
        <v>10</v>
      </c>
      <c r="AF43" s="13">
        <v>10</v>
      </c>
      <c r="AG43" s="13">
        <v>10</v>
      </c>
      <c r="AH43" s="13">
        <v>10</v>
      </c>
      <c r="AI43" s="13">
        <v>10</v>
      </c>
      <c r="AJ43" s="13">
        <v>10</v>
      </c>
      <c r="AK43" s="13">
        <v>10</v>
      </c>
      <c r="AL43" s="13">
        <v>6</v>
      </c>
      <c r="AM43" s="13">
        <v>6</v>
      </c>
      <c r="AN43" s="13">
        <v>6</v>
      </c>
      <c r="AO43" s="13">
        <v>6</v>
      </c>
      <c r="AP43" s="13">
        <v>6</v>
      </c>
      <c r="AQ43" s="13">
        <v>6</v>
      </c>
      <c r="AR43" s="13">
        <v>6</v>
      </c>
    </row>
    <row r="44" spans="1:44" ht="30.65" customHeight="1" x14ac:dyDescent="0.3">
      <c r="A44" s="164"/>
      <c r="B44" s="48" t="s">
        <v>69</v>
      </c>
      <c r="C44" s="13">
        <v>4</v>
      </c>
      <c r="D44" s="13">
        <v>3</v>
      </c>
      <c r="E44" s="13">
        <v>3</v>
      </c>
      <c r="F44" s="13">
        <v>21</v>
      </c>
      <c r="G44" s="13">
        <v>4</v>
      </c>
      <c r="H44" s="13">
        <v>21</v>
      </c>
      <c r="I44" s="13">
        <v>8</v>
      </c>
      <c r="J44" s="13">
        <v>4</v>
      </c>
      <c r="K44" s="13">
        <v>21</v>
      </c>
      <c r="L44" s="126">
        <v>4</v>
      </c>
      <c r="M44" s="13">
        <v>10</v>
      </c>
      <c r="N44" s="13">
        <v>6</v>
      </c>
      <c r="O44" s="126" t="s">
        <v>393</v>
      </c>
      <c r="P44" s="126">
        <v>2</v>
      </c>
      <c r="Q44" s="126" t="s">
        <v>393</v>
      </c>
      <c r="R44" s="126">
        <v>4</v>
      </c>
      <c r="S44" s="126" t="s">
        <v>393</v>
      </c>
      <c r="T44" s="126">
        <v>4</v>
      </c>
      <c r="U44" s="126">
        <v>8</v>
      </c>
      <c r="V44" s="13">
        <v>5</v>
      </c>
      <c r="W44" s="13" t="s">
        <v>393</v>
      </c>
      <c r="X44" s="13">
        <v>14</v>
      </c>
      <c r="Y44" s="13">
        <v>14</v>
      </c>
      <c r="Z44" s="13">
        <v>14</v>
      </c>
      <c r="AA44" s="13">
        <v>14</v>
      </c>
      <c r="AB44" s="13">
        <v>14</v>
      </c>
      <c r="AC44" s="13">
        <v>14</v>
      </c>
      <c r="AD44" s="13">
        <v>14</v>
      </c>
      <c r="AE44" s="13">
        <v>7</v>
      </c>
      <c r="AF44" s="13">
        <v>7</v>
      </c>
      <c r="AG44" s="13">
        <v>7</v>
      </c>
      <c r="AH44" s="13">
        <v>7</v>
      </c>
      <c r="AI44" s="13">
        <v>7</v>
      </c>
      <c r="AJ44" s="13">
        <v>7</v>
      </c>
      <c r="AK44" s="13">
        <v>7</v>
      </c>
      <c r="AL44" s="13">
        <v>8</v>
      </c>
      <c r="AM44" s="13">
        <v>8</v>
      </c>
      <c r="AN44" s="13">
        <v>8</v>
      </c>
      <c r="AO44" s="13">
        <v>8</v>
      </c>
      <c r="AP44" s="13">
        <v>8</v>
      </c>
      <c r="AQ44" s="13">
        <v>8</v>
      </c>
      <c r="AR44" s="13">
        <v>8</v>
      </c>
    </row>
    <row r="45" spans="1:44" ht="30.65" customHeight="1" x14ac:dyDescent="0.3">
      <c r="A45" s="164"/>
      <c r="B45" s="48" t="s">
        <v>70</v>
      </c>
      <c r="C45" s="13">
        <v>39</v>
      </c>
      <c r="D45" s="13">
        <v>25</v>
      </c>
      <c r="E45" s="13">
        <v>37</v>
      </c>
      <c r="F45" s="13">
        <v>63</v>
      </c>
      <c r="G45" s="13">
        <v>43</v>
      </c>
      <c r="H45" s="13">
        <v>50</v>
      </c>
      <c r="I45" s="13">
        <v>76</v>
      </c>
      <c r="J45" s="13">
        <v>47</v>
      </c>
      <c r="K45" s="13">
        <v>63</v>
      </c>
      <c r="L45" s="126">
        <v>47</v>
      </c>
      <c r="M45" s="13">
        <v>37</v>
      </c>
      <c r="N45" s="13">
        <v>37</v>
      </c>
      <c r="O45" s="126" t="s">
        <v>393</v>
      </c>
      <c r="P45" s="126">
        <v>35</v>
      </c>
      <c r="Q45" s="126" t="s">
        <v>393</v>
      </c>
      <c r="R45" s="126">
        <v>57</v>
      </c>
      <c r="S45" s="126">
        <v>86</v>
      </c>
      <c r="T45" s="126">
        <v>83</v>
      </c>
      <c r="U45" s="126">
        <v>40</v>
      </c>
      <c r="V45" s="13">
        <v>34</v>
      </c>
      <c r="W45" s="13" t="s">
        <v>393</v>
      </c>
      <c r="X45" s="13">
        <v>56</v>
      </c>
      <c r="Y45" s="13">
        <v>56</v>
      </c>
      <c r="Z45" s="13">
        <v>56</v>
      </c>
      <c r="AA45" s="13">
        <v>56</v>
      </c>
      <c r="AB45" s="13">
        <v>56</v>
      </c>
      <c r="AC45" s="13">
        <v>56</v>
      </c>
      <c r="AD45" s="13">
        <v>56</v>
      </c>
      <c r="AE45" s="13">
        <v>61</v>
      </c>
      <c r="AF45" s="13">
        <v>61</v>
      </c>
      <c r="AG45" s="13">
        <v>61</v>
      </c>
      <c r="AH45" s="13">
        <v>61</v>
      </c>
      <c r="AI45" s="13">
        <v>61</v>
      </c>
      <c r="AJ45" s="13">
        <v>61</v>
      </c>
      <c r="AK45" s="13">
        <v>61</v>
      </c>
      <c r="AL45" s="13">
        <v>31</v>
      </c>
      <c r="AM45" s="13">
        <v>31</v>
      </c>
      <c r="AN45" s="13">
        <v>31</v>
      </c>
      <c r="AO45" s="13">
        <v>31</v>
      </c>
      <c r="AP45" s="13">
        <v>31</v>
      </c>
      <c r="AQ45" s="13">
        <v>31</v>
      </c>
      <c r="AR45" s="13">
        <v>31</v>
      </c>
    </row>
    <row r="46" spans="1:44" ht="30.65" customHeight="1" x14ac:dyDescent="0.3">
      <c r="A46" s="164"/>
      <c r="B46" s="48" t="s">
        <v>71</v>
      </c>
      <c r="C46" s="13">
        <v>34</v>
      </c>
      <c r="D46" s="13">
        <v>31</v>
      </c>
      <c r="E46" s="13">
        <v>52</v>
      </c>
      <c r="F46" s="13" t="s">
        <v>393</v>
      </c>
      <c r="G46" s="13">
        <v>43</v>
      </c>
      <c r="H46" s="13" t="s">
        <v>393</v>
      </c>
      <c r="I46" s="13" t="s">
        <v>393</v>
      </c>
      <c r="J46" s="13" t="s">
        <v>393</v>
      </c>
      <c r="K46" s="13" t="s">
        <v>393</v>
      </c>
      <c r="L46" s="126" t="s">
        <v>393</v>
      </c>
      <c r="M46" s="13">
        <v>27</v>
      </c>
      <c r="N46" s="13">
        <v>37</v>
      </c>
      <c r="O46" s="126">
        <v>19</v>
      </c>
      <c r="P46" s="126">
        <v>52</v>
      </c>
      <c r="Q46" s="126" t="s">
        <v>393</v>
      </c>
      <c r="R46" s="126" t="s">
        <v>393</v>
      </c>
      <c r="S46" s="126" t="s">
        <v>393</v>
      </c>
      <c r="T46" s="126" t="s">
        <v>393</v>
      </c>
      <c r="U46" s="126">
        <v>22</v>
      </c>
      <c r="V46" s="13" t="s">
        <v>393</v>
      </c>
      <c r="W46" s="13" t="s">
        <v>393</v>
      </c>
      <c r="X46" s="13">
        <v>11</v>
      </c>
      <c r="Y46" s="13">
        <v>11</v>
      </c>
      <c r="Z46" s="13">
        <v>11</v>
      </c>
      <c r="AA46" s="13">
        <v>11</v>
      </c>
      <c r="AB46" s="13">
        <v>11</v>
      </c>
      <c r="AC46" s="13">
        <v>11</v>
      </c>
      <c r="AD46" s="13">
        <v>11</v>
      </c>
      <c r="AE46" s="13" t="s">
        <v>393</v>
      </c>
      <c r="AF46" s="13" t="s">
        <v>393</v>
      </c>
      <c r="AG46" s="13" t="s">
        <v>393</v>
      </c>
      <c r="AH46" s="13" t="s">
        <v>393</v>
      </c>
      <c r="AI46" s="13" t="s">
        <v>393</v>
      </c>
      <c r="AJ46" s="13" t="s">
        <v>393</v>
      </c>
      <c r="AK46" s="13" t="s">
        <v>393</v>
      </c>
      <c r="AL46" s="13">
        <v>38</v>
      </c>
      <c r="AM46" s="13">
        <v>38</v>
      </c>
      <c r="AN46" s="13">
        <v>38</v>
      </c>
      <c r="AO46" s="13">
        <v>38</v>
      </c>
      <c r="AP46" s="13">
        <v>38</v>
      </c>
      <c r="AQ46" s="13">
        <v>38</v>
      </c>
      <c r="AR46" s="13">
        <v>38</v>
      </c>
    </row>
    <row r="47" spans="1:44" ht="30.65" customHeight="1" x14ac:dyDescent="0.3">
      <c r="A47" s="164"/>
      <c r="B47" s="48" t="s">
        <v>72</v>
      </c>
      <c r="C47" s="13">
        <v>2</v>
      </c>
      <c r="D47" s="13">
        <v>3</v>
      </c>
      <c r="E47" s="13">
        <v>1</v>
      </c>
      <c r="F47" s="13" t="s">
        <v>393</v>
      </c>
      <c r="G47" s="13">
        <v>1</v>
      </c>
      <c r="H47" s="13">
        <v>4</v>
      </c>
      <c r="I47" s="13" t="s">
        <v>393</v>
      </c>
      <c r="J47" s="13">
        <v>1</v>
      </c>
      <c r="K47" s="13" t="s">
        <v>393</v>
      </c>
      <c r="L47" s="126">
        <v>1</v>
      </c>
      <c r="M47" s="13">
        <v>1</v>
      </c>
      <c r="N47" s="13">
        <v>1</v>
      </c>
      <c r="O47" s="126">
        <v>28</v>
      </c>
      <c r="P47" s="126">
        <v>1</v>
      </c>
      <c r="Q47" s="126">
        <v>15</v>
      </c>
      <c r="R47" s="126">
        <v>1</v>
      </c>
      <c r="S47" s="126">
        <v>3</v>
      </c>
      <c r="T47" s="126">
        <v>3</v>
      </c>
      <c r="U47" s="126">
        <v>3</v>
      </c>
      <c r="V47" s="13">
        <v>24</v>
      </c>
      <c r="W47" s="13">
        <v>29</v>
      </c>
      <c r="X47" s="13">
        <v>2</v>
      </c>
      <c r="Y47" s="13">
        <v>2</v>
      </c>
      <c r="Z47" s="13">
        <v>2</v>
      </c>
      <c r="AA47" s="13">
        <v>2</v>
      </c>
      <c r="AB47" s="13">
        <v>2</v>
      </c>
      <c r="AC47" s="13">
        <v>2</v>
      </c>
      <c r="AD47" s="13">
        <v>2</v>
      </c>
      <c r="AE47" s="13">
        <v>2</v>
      </c>
      <c r="AF47" s="13">
        <v>2</v>
      </c>
      <c r="AG47" s="13">
        <v>2</v>
      </c>
      <c r="AH47" s="13">
        <v>2</v>
      </c>
      <c r="AI47" s="13">
        <v>2</v>
      </c>
      <c r="AJ47" s="13">
        <v>2</v>
      </c>
      <c r="AK47" s="13">
        <v>2</v>
      </c>
      <c r="AL47" s="13">
        <v>5</v>
      </c>
      <c r="AM47" s="13">
        <v>5</v>
      </c>
      <c r="AN47" s="13">
        <v>5</v>
      </c>
      <c r="AO47" s="13">
        <v>5</v>
      </c>
      <c r="AP47" s="13">
        <v>5</v>
      </c>
      <c r="AQ47" s="13">
        <v>5</v>
      </c>
      <c r="AR47" s="13">
        <v>5</v>
      </c>
    </row>
    <row r="48" spans="1:44" ht="30.65" customHeight="1" x14ac:dyDescent="0.3">
      <c r="A48" s="164"/>
      <c r="B48" s="48" t="s">
        <v>73</v>
      </c>
      <c r="C48" s="13" t="s">
        <v>393</v>
      </c>
      <c r="D48" s="13">
        <v>25</v>
      </c>
      <c r="E48" s="13" t="s">
        <v>393</v>
      </c>
      <c r="F48" s="13" t="s">
        <v>393</v>
      </c>
      <c r="G48" s="13" t="s">
        <v>393</v>
      </c>
      <c r="H48" s="13" t="s">
        <v>393</v>
      </c>
      <c r="I48" s="13" t="s">
        <v>393</v>
      </c>
      <c r="J48" s="13" t="s">
        <v>393</v>
      </c>
      <c r="K48" s="13" t="s">
        <v>393</v>
      </c>
      <c r="L48" s="126" t="s">
        <v>393</v>
      </c>
      <c r="M48" s="13">
        <v>4</v>
      </c>
      <c r="N48" s="13">
        <v>7</v>
      </c>
      <c r="O48" s="126" t="s">
        <v>393</v>
      </c>
      <c r="P48" s="126" t="s">
        <v>393</v>
      </c>
      <c r="Q48" s="126" t="s">
        <v>393</v>
      </c>
      <c r="R48" s="126">
        <v>22</v>
      </c>
      <c r="S48" s="126">
        <v>2</v>
      </c>
      <c r="T48" s="126" t="s">
        <v>393</v>
      </c>
      <c r="U48" s="126">
        <v>5</v>
      </c>
      <c r="V48" s="13">
        <v>3</v>
      </c>
      <c r="W48" s="13" t="s">
        <v>393</v>
      </c>
      <c r="X48" s="13" t="s">
        <v>393</v>
      </c>
      <c r="Y48" s="13" t="s">
        <v>393</v>
      </c>
      <c r="Z48" s="13" t="s">
        <v>393</v>
      </c>
      <c r="AA48" s="13" t="s">
        <v>393</v>
      </c>
      <c r="AB48" s="13" t="s">
        <v>393</v>
      </c>
      <c r="AC48" s="13" t="s">
        <v>393</v>
      </c>
      <c r="AD48" s="13" t="s">
        <v>393</v>
      </c>
      <c r="AE48" s="13" t="s">
        <v>393</v>
      </c>
      <c r="AF48" s="13" t="s">
        <v>393</v>
      </c>
      <c r="AG48" s="13" t="s">
        <v>393</v>
      </c>
      <c r="AH48" s="13" t="s">
        <v>393</v>
      </c>
      <c r="AI48" s="13" t="s">
        <v>393</v>
      </c>
      <c r="AJ48" s="13" t="s">
        <v>393</v>
      </c>
      <c r="AK48" s="13" t="s">
        <v>393</v>
      </c>
      <c r="AL48" s="13" t="s">
        <v>393</v>
      </c>
      <c r="AM48" s="13" t="s">
        <v>393</v>
      </c>
      <c r="AN48" s="13" t="s">
        <v>393</v>
      </c>
      <c r="AO48" s="13" t="s">
        <v>393</v>
      </c>
      <c r="AP48" s="13" t="s">
        <v>393</v>
      </c>
      <c r="AQ48" s="13" t="s">
        <v>393</v>
      </c>
      <c r="AR48" s="13" t="s">
        <v>393</v>
      </c>
    </row>
    <row r="49" spans="1:44" ht="30.65" customHeight="1" x14ac:dyDescent="0.3">
      <c r="A49" s="164"/>
      <c r="B49" s="48" t="s">
        <v>74</v>
      </c>
      <c r="C49" s="13">
        <v>7</v>
      </c>
      <c r="D49" s="13">
        <v>1</v>
      </c>
      <c r="E49" s="13" t="s">
        <v>393</v>
      </c>
      <c r="F49" s="13">
        <v>3</v>
      </c>
      <c r="G49" s="13" t="s">
        <v>393</v>
      </c>
      <c r="H49" s="13">
        <v>1</v>
      </c>
      <c r="I49" s="13" t="s">
        <v>393</v>
      </c>
      <c r="J49" s="13">
        <v>32</v>
      </c>
      <c r="K49" s="13">
        <v>3</v>
      </c>
      <c r="L49" s="126">
        <v>32</v>
      </c>
      <c r="M49" s="13">
        <v>1</v>
      </c>
      <c r="N49" s="13">
        <v>2</v>
      </c>
      <c r="O49" s="126">
        <v>14</v>
      </c>
      <c r="P49" s="126" t="s">
        <v>393</v>
      </c>
      <c r="Q49" s="126">
        <v>25</v>
      </c>
      <c r="R49" s="126">
        <v>1</v>
      </c>
      <c r="S49" s="126">
        <v>1</v>
      </c>
      <c r="T49" s="126">
        <v>4</v>
      </c>
      <c r="U49" s="126">
        <v>2</v>
      </c>
      <c r="V49" s="13" t="s">
        <v>393</v>
      </c>
      <c r="W49" s="13" t="s">
        <v>393</v>
      </c>
      <c r="X49" s="13">
        <v>1</v>
      </c>
      <c r="Y49" s="13">
        <v>1</v>
      </c>
      <c r="Z49" s="13">
        <v>1</v>
      </c>
      <c r="AA49" s="13">
        <v>1</v>
      </c>
      <c r="AB49" s="13">
        <v>1</v>
      </c>
      <c r="AC49" s="13">
        <v>1</v>
      </c>
      <c r="AD49" s="13">
        <v>1</v>
      </c>
      <c r="AE49" s="13">
        <v>3</v>
      </c>
      <c r="AF49" s="13">
        <v>3</v>
      </c>
      <c r="AG49" s="13">
        <v>3</v>
      </c>
      <c r="AH49" s="13">
        <v>3</v>
      </c>
      <c r="AI49" s="13">
        <v>3</v>
      </c>
      <c r="AJ49" s="13">
        <v>3</v>
      </c>
      <c r="AK49" s="13">
        <v>3</v>
      </c>
      <c r="AL49" s="13">
        <v>5</v>
      </c>
      <c r="AM49" s="13">
        <v>5</v>
      </c>
      <c r="AN49" s="13">
        <v>5</v>
      </c>
      <c r="AO49" s="13">
        <v>5</v>
      </c>
      <c r="AP49" s="13">
        <v>5</v>
      </c>
      <c r="AQ49" s="13">
        <v>5</v>
      </c>
      <c r="AR49" s="13">
        <v>5</v>
      </c>
    </row>
    <row r="50" spans="1:44" ht="30.65" customHeight="1" x14ac:dyDescent="0.3">
      <c r="A50" s="164"/>
      <c r="B50" s="48" t="s">
        <v>75</v>
      </c>
      <c r="C50" s="13">
        <v>3</v>
      </c>
      <c r="D50" s="13" t="s">
        <v>393</v>
      </c>
      <c r="E50" s="13" t="s">
        <v>393</v>
      </c>
      <c r="F50" s="13" t="s">
        <v>393</v>
      </c>
      <c r="G50" s="13" t="s">
        <v>393</v>
      </c>
      <c r="H50" s="13">
        <v>10</v>
      </c>
      <c r="I50" s="13" t="s">
        <v>393</v>
      </c>
      <c r="J50" s="13" t="s">
        <v>393</v>
      </c>
      <c r="K50" s="13" t="s">
        <v>393</v>
      </c>
      <c r="L50" s="126" t="s">
        <v>393</v>
      </c>
      <c r="M50" s="13" t="s">
        <v>393</v>
      </c>
      <c r="N50" s="13" t="s">
        <v>393</v>
      </c>
      <c r="O50" s="126" t="s">
        <v>393</v>
      </c>
      <c r="P50" s="126" t="s">
        <v>393</v>
      </c>
      <c r="Q50" s="126" t="s">
        <v>393</v>
      </c>
      <c r="R50" s="126" t="s">
        <v>393</v>
      </c>
      <c r="S50" s="126" t="s">
        <v>393</v>
      </c>
      <c r="T50" s="126" t="s">
        <v>393</v>
      </c>
      <c r="U50" s="126" t="s">
        <v>393</v>
      </c>
      <c r="V50" s="13" t="s">
        <v>393</v>
      </c>
      <c r="W50" s="13" t="s">
        <v>393</v>
      </c>
      <c r="X50" s="13" t="s">
        <v>393</v>
      </c>
      <c r="Y50" s="13" t="s">
        <v>393</v>
      </c>
      <c r="Z50" s="13" t="s">
        <v>393</v>
      </c>
      <c r="AA50" s="13" t="s">
        <v>393</v>
      </c>
      <c r="AB50" s="13" t="s">
        <v>393</v>
      </c>
      <c r="AC50" s="13" t="s">
        <v>393</v>
      </c>
      <c r="AD50" s="13" t="s">
        <v>393</v>
      </c>
      <c r="AE50" s="13">
        <v>5</v>
      </c>
      <c r="AF50" s="13">
        <v>5</v>
      </c>
      <c r="AG50" s="13">
        <v>5</v>
      </c>
      <c r="AH50" s="13">
        <v>5</v>
      </c>
      <c r="AI50" s="13">
        <v>5</v>
      </c>
      <c r="AJ50" s="13">
        <v>5</v>
      </c>
      <c r="AK50" s="13">
        <v>5</v>
      </c>
      <c r="AL50" s="13" t="s">
        <v>393</v>
      </c>
      <c r="AM50" s="13" t="s">
        <v>393</v>
      </c>
      <c r="AN50" s="13" t="s">
        <v>393</v>
      </c>
      <c r="AO50" s="13" t="s">
        <v>393</v>
      </c>
      <c r="AP50" s="13" t="s">
        <v>393</v>
      </c>
      <c r="AQ50" s="13" t="s">
        <v>393</v>
      </c>
      <c r="AR50" s="13" t="s">
        <v>393</v>
      </c>
    </row>
    <row r="51" spans="1:44" ht="30.65" customHeight="1" x14ac:dyDescent="0.3">
      <c r="A51" s="164"/>
      <c r="B51" s="12" t="s">
        <v>76</v>
      </c>
      <c r="C51" s="13" t="s">
        <v>754</v>
      </c>
      <c r="D51" s="13" t="s">
        <v>407</v>
      </c>
      <c r="E51" s="13" t="s">
        <v>755</v>
      </c>
      <c r="F51" s="13" t="s">
        <v>422</v>
      </c>
      <c r="G51" s="121" t="s">
        <v>448</v>
      </c>
      <c r="H51" s="13" t="s">
        <v>462</v>
      </c>
      <c r="I51" s="13" t="s">
        <v>756</v>
      </c>
      <c r="J51" s="13" t="s">
        <v>374</v>
      </c>
      <c r="K51" s="13" t="s">
        <v>430</v>
      </c>
      <c r="L51" s="13" t="s">
        <v>707</v>
      </c>
      <c r="M51" s="13" t="s">
        <v>422</v>
      </c>
      <c r="N51" s="13" t="s">
        <v>725</v>
      </c>
      <c r="O51" s="126" t="s">
        <v>394</v>
      </c>
      <c r="P51" s="132" t="s">
        <v>757</v>
      </c>
      <c r="Q51" s="126" t="s">
        <v>454</v>
      </c>
      <c r="R51" s="126" t="s">
        <v>483</v>
      </c>
      <c r="S51" s="126" t="s">
        <v>381</v>
      </c>
      <c r="T51" s="126" t="s">
        <v>496</v>
      </c>
      <c r="U51" s="126" t="s">
        <v>381</v>
      </c>
      <c r="V51" s="13" t="s">
        <v>540</v>
      </c>
      <c r="W51" s="13" t="s">
        <v>550</v>
      </c>
      <c r="X51" s="13" t="s">
        <v>565</v>
      </c>
      <c r="Y51" s="13" t="s">
        <v>522</v>
      </c>
      <c r="Z51" s="13" t="s">
        <v>430</v>
      </c>
      <c r="AA51" s="13" t="s">
        <v>571</v>
      </c>
      <c r="AB51" s="13" t="s">
        <v>583</v>
      </c>
      <c r="AC51" s="13" t="s">
        <v>584</v>
      </c>
      <c r="AD51" s="13" t="s">
        <v>600</v>
      </c>
      <c r="AE51" s="13" t="s">
        <v>614</v>
      </c>
      <c r="AF51" s="13" t="s">
        <v>608</v>
      </c>
      <c r="AG51" s="13" t="s">
        <v>608</v>
      </c>
      <c r="AH51" s="13" t="s">
        <v>614</v>
      </c>
      <c r="AI51" s="13" t="s">
        <v>636</v>
      </c>
      <c r="AJ51" s="13" t="s">
        <v>614</v>
      </c>
      <c r="AK51" s="13" t="s">
        <v>636</v>
      </c>
      <c r="AL51" s="13" t="s">
        <v>650</v>
      </c>
      <c r="AM51" s="13" t="s">
        <v>739</v>
      </c>
      <c r="AN51" s="13" t="s">
        <v>662</v>
      </c>
      <c r="AO51" s="13" t="s">
        <v>662</v>
      </c>
      <c r="AP51" s="13" t="s">
        <v>701</v>
      </c>
      <c r="AQ51" s="13" t="s">
        <v>701</v>
      </c>
      <c r="AR51" s="13" t="s">
        <v>540</v>
      </c>
    </row>
    <row r="52" spans="1:44" x14ac:dyDescent="0.3">
      <c r="A52" s="5"/>
      <c r="B52" s="4"/>
      <c r="O52" s="125"/>
      <c r="P52" s="125"/>
      <c r="Q52" s="125"/>
      <c r="R52" s="125"/>
      <c r="S52" s="125"/>
      <c r="T52" s="125"/>
      <c r="U52" s="125"/>
      <c r="AN52" s="125"/>
    </row>
    <row r="53" spans="1:44" ht="42" customHeight="1" x14ac:dyDescent="0.3">
      <c r="A53" s="164" t="s">
        <v>77</v>
      </c>
      <c r="B53" s="20" t="s">
        <v>78</v>
      </c>
      <c r="C53" s="13" t="s">
        <v>33</v>
      </c>
      <c r="D53" s="13" t="s">
        <v>34</v>
      </c>
      <c r="E53" s="13" t="s">
        <v>33</v>
      </c>
      <c r="F53" s="13" t="s">
        <v>34</v>
      </c>
      <c r="G53" s="13" t="s">
        <v>34</v>
      </c>
      <c r="H53" s="13" t="s">
        <v>34</v>
      </c>
      <c r="I53" s="13" t="s">
        <v>34</v>
      </c>
      <c r="J53" s="13" t="s">
        <v>34</v>
      </c>
      <c r="K53" s="13" t="s">
        <v>34</v>
      </c>
      <c r="L53" s="13" t="s">
        <v>34</v>
      </c>
      <c r="M53" s="13" t="s">
        <v>34</v>
      </c>
      <c r="N53" s="13" t="s">
        <v>34</v>
      </c>
      <c r="O53" s="126" t="s">
        <v>34</v>
      </c>
      <c r="P53" s="126" t="s">
        <v>34</v>
      </c>
      <c r="Q53" s="126" t="s">
        <v>34</v>
      </c>
      <c r="R53" s="126" t="s">
        <v>34</v>
      </c>
      <c r="S53" s="126" t="s">
        <v>34</v>
      </c>
      <c r="T53" s="126" t="s">
        <v>34</v>
      </c>
      <c r="U53" s="126" t="s">
        <v>33</v>
      </c>
      <c r="V53" s="13" t="s">
        <v>34</v>
      </c>
      <c r="W53" s="13" t="s">
        <v>34</v>
      </c>
      <c r="X53" s="13" t="s">
        <v>34</v>
      </c>
      <c r="Y53" s="13" t="s">
        <v>34</v>
      </c>
      <c r="Z53" s="13" t="s">
        <v>34</v>
      </c>
      <c r="AA53" s="13" t="s">
        <v>34</v>
      </c>
      <c r="AB53" s="13" t="s">
        <v>34</v>
      </c>
      <c r="AC53" s="13" t="s">
        <v>34</v>
      </c>
      <c r="AD53" s="13" t="s">
        <v>34</v>
      </c>
      <c r="AE53" s="13" t="s">
        <v>34</v>
      </c>
      <c r="AF53" s="13" t="s">
        <v>34</v>
      </c>
      <c r="AG53" s="13" t="s">
        <v>34</v>
      </c>
      <c r="AH53" s="13" t="s">
        <v>34</v>
      </c>
      <c r="AI53" s="13" t="s">
        <v>34</v>
      </c>
      <c r="AJ53" s="13" t="s">
        <v>34</v>
      </c>
      <c r="AK53" s="13" t="s">
        <v>34</v>
      </c>
      <c r="AL53" s="13" t="s">
        <v>34</v>
      </c>
      <c r="AM53" s="13" t="s">
        <v>34</v>
      </c>
      <c r="AN53" s="13" t="s">
        <v>34</v>
      </c>
      <c r="AO53" s="13" t="s">
        <v>34</v>
      </c>
      <c r="AP53" s="13" t="s">
        <v>34</v>
      </c>
      <c r="AQ53" s="13" t="s">
        <v>34</v>
      </c>
      <c r="AR53" s="13" t="s">
        <v>34</v>
      </c>
    </row>
    <row r="54" spans="1:44" ht="42" customHeight="1" x14ac:dyDescent="0.3">
      <c r="A54" s="164"/>
      <c r="B54" s="20" t="s">
        <v>79</v>
      </c>
      <c r="C54" s="118">
        <v>130</v>
      </c>
      <c r="D54" s="118">
        <v>400</v>
      </c>
      <c r="E54" s="118">
        <v>80</v>
      </c>
      <c r="F54" s="118">
        <v>100</v>
      </c>
      <c r="G54" s="118">
        <v>900</v>
      </c>
      <c r="H54" s="118">
        <v>180</v>
      </c>
      <c r="I54" s="118">
        <v>480</v>
      </c>
      <c r="J54" s="118">
        <v>470</v>
      </c>
      <c r="K54" s="123">
        <v>0</v>
      </c>
      <c r="L54" s="118">
        <v>830</v>
      </c>
      <c r="M54" s="118">
        <v>300</v>
      </c>
      <c r="N54" s="118">
        <v>20</v>
      </c>
      <c r="O54" s="124">
        <v>0</v>
      </c>
      <c r="P54" s="124">
        <v>70</v>
      </c>
      <c r="Q54" s="124">
        <v>240</v>
      </c>
      <c r="R54" s="124">
        <v>745</v>
      </c>
      <c r="S54" s="124">
        <v>330</v>
      </c>
      <c r="T54" s="124">
        <v>20</v>
      </c>
      <c r="U54" s="124">
        <v>0</v>
      </c>
      <c r="V54" s="118">
        <v>8.5</v>
      </c>
      <c r="W54" s="118">
        <v>0</v>
      </c>
      <c r="X54" s="118">
        <v>0</v>
      </c>
      <c r="Y54" s="118">
        <v>0</v>
      </c>
      <c r="Z54" s="124">
        <v>0</v>
      </c>
      <c r="AA54" s="118">
        <v>300</v>
      </c>
      <c r="AB54" s="118">
        <v>180</v>
      </c>
      <c r="AC54" s="124">
        <v>0</v>
      </c>
      <c r="AD54" s="118">
        <v>282</v>
      </c>
      <c r="AE54" s="118">
        <v>0</v>
      </c>
      <c r="AF54" s="124">
        <v>0</v>
      </c>
      <c r="AG54" s="124">
        <v>0</v>
      </c>
      <c r="AH54" s="118">
        <v>200</v>
      </c>
      <c r="AI54" s="124">
        <v>0</v>
      </c>
      <c r="AJ54" s="118">
        <v>460</v>
      </c>
      <c r="AK54" s="124">
        <v>0</v>
      </c>
      <c r="AL54" s="118">
        <v>200</v>
      </c>
      <c r="AM54" s="118">
        <v>200</v>
      </c>
      <c r="AN54" s="124">
        <v>0</v>
      </c>
      <c r="AO54" s="124">
        <v>0</v>
      </c>
      <c r="AP54" s="124">
        <v>200</v>
      </c>
      <c r="AQ54" s="124">
        <v>0</v>
      </c>
      <c r="AR54" s="118">
        <v>0</v>
      </c>
    </row>
    <row r="55" spans="1:44" ht="30.65" customHeight="1" x14ac:dyDescent="0.3">
      <c r="A55" s="164"/>
      <c r="B55" s="12" t="s">
        <v>80</v>
      </c>
      <c r="C55" s="13" t="s">
        <v>398</v>
      </c>
      <c r="D55" s="13" t="s">
        <v>399</v>
      </c>
      <c r="E55" s="13" t="s">
        <v>398</v>
      </c>
      <c r="F55" s="13" t="s">
        <v>398</v>
      </c>
      <c r="G55" s="13" t="s">
        <v>82</v>
      </c>
      <c r="H55" s="13" t="s">
        <v>398</v>
      </c>
      <c r="I55" s="13" t="s">
        <v>357</v>
      </c>
      <c r="J55" s="13" t="s">
        <v>401</v>
      </c>
      <c r="K55" s="13" t="s">
        <v>398</v>
      </c>
      <c r="L55" s="13" t="s">
        <v>708</v>
      </c>
      <c r="M55" s="13" t="s">
        <v>83</v>
      </c>
      <c r="N55" s="13" t="s">
        <v>83</v>
      </c>
      <c r="O55" s="126" t="s">
        <v>81</v>
      </c>
      <c r="P55" s="126" t="s">
        <v>398</v>
      </c>
      <c r="Q55" s="126" t="s">
        <v>83</v>
      </c>
      <c r="R55" s="126" t="s">
        <v>353</v>
      </c>
      <c r="S55" s="126" t="s">
        <v>398</v>
      </c>
      <c r="T55" s="126" t="s">
        <v>398</v>
      </c>
      <c r="U55" s="126" t="s">
        <v>400</v>
      </c>
      <c r="V55" s="13" t="s">
        <v>398</v>
      </c>
      <c r="W55" s="13" t="s">
        <v>83</v>
      </c>
      <c r="X55" s="13" t="s">
        <v>523</v>
      </c>
      <c r="Y55" s="13" t="s">
        <v>523</v>
      </c>
      <c r="Z55" s="13" t="s">
        <v>523</v>
      </c>
      <c r="AA55" s="13" t="s">
        <v>523</v>
      </c>
      <c r="AB55" s="13" t="s">
        <v>523</v>
      </c>
      <c r="AC55" s="13" t="s">
        <v>523</v>
      </c>
      <c r="AD55" s="13" t="s">
        <v>523</v>
      </c>
      <c r="AE55" s="13" t="s">
        <v>617</v>
      </c>
      <c r="AF55" s="13" t="s">
        <v>617</v>
      </c>
      <c r="AG55" s="13" t="s">
        <v>617</v>
      </c>
      <c r="AH55" s="13" t="s">
        <v>617</v>
      </c>
      <c r="AI55" s="13" t="s">
        <v>617</v>
      </c>
      <c r="AJ55" s="13" t="s">
        <v>617</v>
      </c>
      <c r="AK55" s="13" t="s">
        <v>617</v>
      </c>
      <c r="AL55" s="13" t="s">
        <v>523</v>
      </c>
      <c r="AM55" s="13" t="s">
        <v>523</v>
      </c>
      <c r="AN55" s="13" t="s">
        <v>523</v>
      </c>
      <c r="AO55" s="13" t="s">
        <v>523</v>
      </c>
      <c r="AP55" s="13" t="s">
        <v>523</v>
      </c>
      <c r="AQ55" s="13" t="s">
        <v>523</v>
      </c>
      <c r="AR55" s="13" t="s">
        <v>523</v>
      </c>
    </row>
    <row r="56" spans="1:44" x14ac:dyDescent="0.3">
      <c r="A56" s="5"/>
      <c r="B56" s="6"/>
      <c r="O56" s="125"/>
      <c r="P56" s="125"/>
      <c r="Q56" s="125"/>
      <c r="R56" s="125"/>
      <c r="S56" s="125"/>
      <c r="T56" s="125"/>
      <c r="U56" s="125"/>
    </row>
    <row r="57" spans="1:44" ht="39.65" customHeight="1" x14ac:dyDescent="0.3">
      <c r="A57" s="164" t="s">
        <v>84</v>
      </c>
      <c r="B57" s="20" t="s">
        <v>85</v>
      </c>
      <c r="C57" s="118">
        <v>26</v>
      </c>
      <c r="D57" s="118">
        <v>90</v>
      </c>
      <c r="E57" s="118">
        <v>8</v>
      </c>
      <c r="F57" s="118">
        <v>20</v>
      </c>
      <c r="G57" s="118">
        <v>67</v>
      </c>
      <c r="H57" s="118">
        <v>18</v>
      </c>
      <c r="I57" s="118">
        <v>47</v>
      </c>
      <c r="J57" s="118">
        <v>27</v>
      </c>
      <c r="K57" s="123">
        <v>33</v>
      </c>
      <c r="L57" s="118">
        <v>27</v>
      </c>
      <c r="M57" s="118">
        <v>24.6</v>
      </c>
      <c r="N57" s="118">
        <v>56</v>
      </c>
      <c r="O57" s="124">
        <v>21</v>
      </c>
      <c r="P57" s="124">
        <v>20</v>
      </c>
      <c r="Q57" s="124">
        <v>20</v>
      </c>
      <c r="R57" s="124">
        <v>57</v>
      </c>
      <c r="S57" s="124">
        <v>25</v>
      </c>
      <c r="T57" s="124">
        <v>7</v>
      </c>
      <c r="U57" s="124">
        <v>20</v>
      </c>
      <c r="V57" s="118">
        <v>33</v>
      </c>
      <c r="W57" s="118">
        <v>20</v>
      </c>
      <c r="X57" s="118">
        <v>18</v>
      </c>
      <c r="Y57" s="118">
        <v>33</v>
      </c>
      <c r="Z57" s="124">
        <v>35</v>
      </c>
      <c r="AA57" s="118">
        <v>27</v>
      </c>
      <c r="AB57" s="118">
        <v>25</v>
      </c>
      <c r="AC57" s="118">
        <v>83</v>
      </c>
      <c r="AD57" s="118">
        <v>30</v>
      </c>
      <c r="AE57" s="118">
        <v>38</v>
      </c>
      <c r="AF57" s="118">
        <v>29.5</v>
      </c>
      <c r="AG57" s="118">
        <v>46</v>
      </c>
      <c r="AH57" s="118">
        <v>31</v>
      </c>
      <c r="AI57" s="118">
        <v>40</v>
      </c>
      <c r="AJ57" s="118">
        <v>50</v>
      </c>
      <c r="AK57" s="118">
        <v>46.5</v>
      </c>
      <c r="AL57" s="118">
        <v>39.5</v>
      </c>
      <c r="AM57" s="118">
        <v>46.5</v>
      </c>
      <c r="AN57" s="118">
        <v>10</v>
      </c>
      <c r="AO57" s="124">
        <v>55</v>
      </c>
      <c r="AP57" s="124">
        <v>65</v>
      </c>
      <c r="AQ57" s="118">
        <v>43</v>
      </c>
      <c r="AR57" s="118">
        <v>46.5</v>
      </c>
    </row>
    <row r="58" spans="1:44" ht="39.65" customHeight="1" x14ac:dyDescent="0.3">
      <c r="A58" s="164"/>
      <c r="B58" s="20" t="s">
        <v>86</v>
      </c>
      <c r="C58" s="13"/>
      <c r="D58" s="13"/>
      <c r="E58" s="13"/>
      <c r="F58" s="13"/>
      <c r="G58" s="13"/>
      <c r="H58" s="13"/>
      <c r="I58" s="13"/>
      <c r="J58" s="13"/>
      <c r="K58" s="13"/>
      <c r="L58" s="13"/>
      <c r="M58" s="13"/>
      <c r="N58" s="13"/>
      <c r="O58" s="126"/>
      <c r="P58" s="126"/>
      <c r="Q58" s="126"/>
      <c r="R58" s="126"/>
      <c r="S58" s="126"/>
      <c r="T58" s="126"/>
      <c r="U58" s="126"/>
      <c r="V58" s="13"/>
      <c r="W58" s="13"/>
      <c r="X58" s="13"/>
      <c r="Y58" s="13"/>
      <c r="Z58" s="13"/>
      <c r="AA58" s="13"/>
      <c r="AB58" s="13"/>
      <c r="AC58" s="13"/>
      <c r="AD58" s="13"/>
      <c r="AE58" s="13"/>
      <c r="AF58" s="13"/>
      <c r="AG58" s="13"/>
      <c r="AH58" s="13"/>
      <c r="AI58" s="13"/>
      <c r="AJ58" s="13"/>
      <c r="AK58" s="13"/>
      <c r="AL58" s="13"/>
      <c r="AM58" s="13"/>
      <c r="AN58" s="13"/>
      <c r="AO58" s="13"/>
      <c r="AP58" s="13"/>
      <c r="AQ58" s="13"/>
      <c r="AR58" s="13"/>
    </row>
    <row r="59" spans="1:44" ht="39.65" customHeight="1" x14ac:dyDescent="0.3">
      <c r="A59" s="164"/>
      <c r="B59" s="49" t="s">
        <v>87</v>
      </c>
      <c r="C59" s="13" t="s">
        <v>33</v>
      </c>
      <c r="D59" s="13" t="s">
        <v>34</v>
      </c>
      <c r="E59" s="13" t="s">
        <v>33</v>
      </c>
      <c r="F59" s="13" t="s">
        <v>33</v>
      </c>
      <c r="G59" s="13" t="s">
        <v>34</v>
      </c>
      <c r="H59" s="13" t="s">
        <v>33</v>
      </c>
      <c r="I59" s="13" t="s">
        <v>34</v>
      </c>
      <c r="J59" s="13" t="s">
        <v>33</v>
      </c>
      <c r="K59" s="13" t="s">
        <v>33</v>
      </c>
      <c r="L59" s="13" t="s">
        <v>33</v>
      </c>
      <c r="M59" s="13" t="s">
        <v>34</v>
      </c>
      <c r="N59" s="13" t="s">
        <v>34</v>
      </c>
      <c r="O59" s="126" t="s">
        <v>33</v>
      </c>
      <c r="P59" s="126" t="s">
        <v>33</v>
      </c>
      <c r="Q59" s="126" t="s">
        <v>33</v>
      </c>
      <c r="R59" s="126" t="s">
        <v>34</v>
      </c>
      <c r="S59" s="126" t="s">
        <v>34</v>
      </c>
      <c r="T59" s="126" t="s">
        <v>33</v>
      </c>
      <c r="U59" s="126" t="s">
        <v>33</v>
      </c>
      <c r="V59" s="13" t="s">
        <v>33</v>
      </c>
      <c r="W59" s="13" t="s">
        <v>33</v>
      </c>
      <c r="X59" s="13" t="s">
        <v>33</v>
      </c>
      <c r="Y59" s="13" t="s">
        <v>34</v>
      </c>
      <c r="Z59" s="13" t="s">
        <v>34</v>
      </c>
      <c r="AA59" s="13" t="s">
        <v>34</v>
      </c>
      <c r="AB59" s="13" t="s">
        <v>33</v>
      </c>
      <c r="AC59" s="13" t="s">
        <v>33</v>
      </c>
      <c r="AD59" s="13" t="s">
        <v>34</v>
      </c>
      <c r="AE59" s="13" t="s">
        <v>33</v>
      </c>
      <c r="AF59" s="13" t="s">
        <v>33</v>
      </c>
      <c r="AG59" s="13" t="s">
        <v>34</v>
      </c>
      <c r="AH59" s="13" t="s">
        <v>33</v>
      </c>
      <c r="AI59" s="13" t="s">
        <v>33</v>
      </c>
      <c r="AJ59" s="13" t="s">
        <v>33</v>
      </c>
      <c r="AK59" s="13" t="s">
        <v>33</v>
      </c>
      <c r="AL59" s="13" t="s">
        <v>33</v>
      </c>
      <c r="AM59" s="13" t="s">
        <v>34</v>
      </c>
      <c r="AN59" s="13" t="s">
        <v>34</v>
      </c>
      <c r="AO59" s="13" t="s">
        <v>33</v>
      </c>
      <c r="AP59" s="13" t="s">
        <v>34</v>
      </c>
      <c r="AQ59" s="13" t="s">
        <v>34</v>
      </c>
      <c r="AR59" s="13" t="s">
        <v>34</v>
      </c>
    </row>
    <row r="60" spans="1:44" ht="39.65" customHeight="1" x14ac:dyDescent="0.3">
      <c r="A60" s="164"/>
      <c r="B60" s="49" t="s">
        <v>88</v>
      </c>
      <c r="C60" s="13" t="s">
        <v>33</v>
      </c>
      <c r="D60" s="13" t="s">
        <v>34</v>
      </c>
      <c r="E60" s="13" t="s">
        <v>33</v>
      </c>
      <c r="F60" s="13" t="s">
        <v>33</v>
      </c>
      <c r="G60" s="13" t="s">
        <v>34</v>
      </c>
      <c r="H60" s="13" t="s">
        <v>34</v>
      </c>
      <c r="I60" s="13" t="s">
        <v>34</v>
      </c>
      <c r="J60" s="13" t="s">
        <v>34</v>
      </c>
      <c r="K60" s="13" t="s">
        <v>33</v>
      </c>
      <c r="L60" s="13" t="s">
        <v>34</v>
      </c>
      <c r="M60" s="13" t="s">
        <v>34</v>
      </c>
      <c r="N60" s="13" t="s">
        <v>34</v>
      </c>
      <c r="O60" s="126" t="s">
        <v>33</v>
      </c>
      <c r="P60" s="126" t="s">
        <v>33</v>
      </c>
      <c r="Q60" s="126" t="s">
        <v>33</v>
      </c>
      <c r="R60" s="126" t="s">
        <v>34</v>
      </c>
      <c r="S60" s="126" t="s">
        <v>34</v>
      </c>
      <c r="T60" s="126" t="s">
        <v>33</v>
      </c>
      <c r="U60" s="126" t="s">
        <v>33</v>
      </c>
      <c r="V60" s="13" t="s">
        <v>33</v>
      </c>
      <c r="W60" s="13" t="s">
        <v>33</v>
      </c>
      <c r="X60" s="13" t="s">
        <v>34</v>
      </c>
      <c r="Y60" s="13" t="s">
        <v>34</v>
      </c>
      <c r="Z60" s="13" t="s">
        <v>34</v>
      </c>
      <c r="AA60" s="13" t="s">
        <v>34</v>
      </c>
      <c r="AB60" s="13" t="s">
        <v>33</v>
      </c>
      <c r="AC60" s="13" t="s">
        <v>33</v>
      </c>
      <c r="AD60" s="13" t="s">
        <v>33</v>
      </c>
      <c r="AE60" s="13" t="s">
        <v>33</v>
      </c>
      <c r="AF60" s="13" t="s">
        <v>34</v>
      </c>
      <c r="AG60" s="13" t="s">
        <v>34</v>
      </c>
      <c r="AH60" s="13" t="s">
        <v>34</v>
      </c>
      <c r="AI60" s="13" t="s">
        <v>33</v>
      </c>
      <c r="AJ60" s="13" t="s">
        <v>33</v>
      </c>
      <c r="AK60" s="13" t="s">
        <v>33</v>
      </c>
      <c r="AL60" s="13" t="s">
        <v>34</v>
      </c>
      <c r="AM60" s="13" t="s">
        <v>34</v>
      </c>
      <c r="AN60" s="13" t="s">
        <v>34</v>
      </c>
      <c r="AO60" s="13" t="s">
        <v>33</v>
      </c>
      <c r="AP60" s="13" t="s">
        <v>34</v>
      </c>
      <c r="AQ60" s="13" t="s">
        <v>34</v>
      </c>
      <c r="AR60" s="13" t="s">
        <v>34</v>
      </c>
    </row>
    <row r="61" spans="1:44" ht="39.65" customHeight="1" x14ac:dyDescent="0.3">
      <c r="A61" s="164"/>
      <c r="B61" s="49" t="s">
        <v>89</v>
      </c>
      <c r="C61" s="13" t="s">
        <v>33</v>
      </c>
      <c r="D61" s="13" t="s">
        <v>34</v>
      </c>
      <c r="E61" s="13" t="s">
        <v>33</v>
      </c>
      <c r="F61" s="13" t="s">
        <v>33</v>
      </c>
      <c r="G61" s="13" t="s">
        <v>34</v>
      </c>
      <c r="H61" s="13" t="s">
        <v>33</v>
      </c>
      <c r="I61" s="13" t="s">
        <v>34</v>
      </c>
      <c r="J61" s="13" t="s">
        <v>34</v>
      </c>
      <c r="K61" s="13" t="s">
        <v>33</v>
      </c>
      <c r="L61" s="13" t="s">
        <v>33</v>
      </c>
      <c r="M61" s="13" t="s">
        <v>34</v>
      </c>
      <c r="N61" s="13" t="s">
        <v>33</v>
      </c>
      <c r="O61" s="126" t="s">
        <v>33</v>
      </c>
      <c r="P61" s="126" t="s">
        <v>90</v>
      </c>
      <c r="Q61" s="126" t="s">
        <v>33</v>
      </c>
      <c r="R61" s="126" t="s">
        <v>34</v>
      </c>
      <c r="S61" s="126" t="s">
        <v>34</v>
      </c>
      <c r="T61" s="126" t="s">
        <v>33</v>
      </c>
      <c r="U61" s="126" t="s">
        <v>33</v>
      </c>
      <c r="V61" s="13" t="s">
        <v>33</v>
      </c>
      <c r="W61" s="13" t="s">
        <v>33</v>
      </c>
      <c r="X61" s="13" t="s">
        <v>33</v>
      </c>
      <c r="Y61" s="13" t="s">
        <v>33</v>
      </c>
      <c r="Z61" s="13" t="s">
        <v>34</v>
      </c>
      <c r="AA61" s="13" t="s">
        <v>34</v>
      </c>
      <c r="AB61" s="13" t="s">
        <v>33</v>
      </c>
      <c r="AC61" s="13" t="s">
        <v>33</v>
      </c>
      <c r="AD61" s="13" t="s">
        <v>33</v>
      </c>
      <c r="AE61" s="13" t="s">
        <v>33</v>
      </c>
      <c r="AF61" s="13" t="s">
        <v>33</v>
      </c>
      <c r="AG61" s="13" t="s">
        <v>33</v>
      </c>
      <c r="AH61" s="13" t="s">
        <v>33</v>
      </c>
      <c r="AI61" s="13" t="s">
        <v>33</v>
      </c>
      <c r="AJ61" s="13" t="s">
        <v>33</v>
      </c>
      <c r="AK61" s="13" t="s">
        <v>33</v>
      </c>
      <c r="AL61" s="13" t="s">
        <v>33</v>
      </c>
      <c r="AM61" s="13" t="s">
        <v>34</v>
      </c>
      <c r="AN61" s="13" t="s">
        <v>33</v>
      </c>
      <c r="AO61" s="13" t="s">
        <v>34</v>
      </c>
      <c r="AP61" s="13" t="s">
        <v>34</v>
      </c>
      <c r="AQ61" s="13" t="s">
        <v>34</v>
      </c>
      <c r="AR61" s="13" t="s">
        <v>34</v>
      </c>
    </row>
    <row r="62" spans="1:44" ht="39.65" customHeight="1" x14ac:dyDescent="0.3">
      <c r="A62" s="164"/>
      <c r="B62" s="49" t="s">
        <v>91</v>
      </c>
      <c r="C62" s="13" t="s">
        <v>33</v>
      </c>
      <c r="D62" s="13" t="s">
        <v>34</v>
      </c>
      <c r="E62" s="13" t="s">
        <v>34</v>
      </c>
      <c r="F62" s="13" t="s">
        <v>33</v>
      </c>
      <c r="G62" s="13" t="s">
        <v>34</v>
      </c>
      <c r="H62" s="13" t="s">
        <v>33</v>
      </c>
      <c r="I62" s="13" t="s">
        <v>34</v>
      </c>
      <c r="J62" s="13" t="s">
        <v>34</v>
      </c>
      <c r="K62" s="13" t="s">
        <v>34</v>
      </c>
      <c r="L62" s="13" t="s">
        <v>34</v>
      </c>
      <c r="M62" s="13" t="s">
        <v>34</v>
      </c>
      <c r="N62" s="13" t="s">
        <v>33</v>
      </c>
      <c r="O62" s="126" t="s">
        <v>33</v>
      </c>
      <c r="P62" s="126" t="s">
        <v>33</v>
      </c>
      <c r="Q62" s="126" t="s">
        <v>33</v>
      </c>
      <c r="R62" s="126" t="s">
        <v>34</v>
      </c>
      <c r="S62" s="126" t="s">
        <v>34</v>
      </c>
      <c r="T62" s="126" t="s">
        <v>33</v>
      </c>
      <c r="U62" s="126" t="s">
        <v>33</v>
      </c>
      <c r="V62" s="13" t="s">
        <v>34</v>
      </c>
      <c r="W62" s="13" t="s">
        <v>33</v>
      </c>
      <c r="X62" s="13" t="s">
        <v>34</v>
      </c>
      <c r="Y62" s="13" t="s">
        <v>34</v>
      </c>
      <c r="Z62" s="13" t="s">
        <v>34</v>
      </c>
      <c r="AA62" s="13" t="s">
        <v>34</v>
      </c>
      <c r="AB62" s="13" t="s">
        <v>33</v>
      </c>
      <c r="AC62" s="13" t="s">
        <v>33</v>
      </c>
      <c r="AD62" s="13" t="s">
        <v>34</v>
      </c>
      <c r="AE62" s="13" t="s">
        <v>34</v>
      </c>
      <c r="AF62" s="13" t="s">
        <v>34</v>
      </c>
      <c r="AG62" s="13" t="s">
        <v>34</v>
      </c>
      <c r="AH62" s="13" t="s">
        <v>34</v>
      </c>
      <c r="AI62" s="13" t="s">
        <v>33</v>
      </c>
      <c r="AJ62" s="13" t="s">
        <v>33</v>
      </c>
      <c r="AK62" s="13" t="s">
        <v>33</v>
      </c>
      <c r="AL62" s="13" t="s">
        <v>34</v>
      </c>
      <c r="AM62" s="13" t="s">
        <v>34</v>
      </c>
      <c r="AN62" s="13" t="s">
        <v>33</v>
      </c>
      <c r="AO62" s="13" t="s">
        <v>34</v>
      </c>
      <c r="AP62" s="13" t="s">
        <v>34</v>
      </c>
      <c r="AQ62" s="13" t="s">
        <v>34</v>
      </c>
      <c r="AR62" s="13" t="s">
        <v>34</v>
      </c>
    </row>
    <row r="63" spans="1:44" ht="39.65" customHeight="1" x14ac:dyDescent="0.3">
      <c r="A63" s="164"/>
      <c r="B63" s="49" t="s">
        <v>92</v>
      </c>
      <c r="C63" s="13" t="s">
        <v>33</v>
      </c>
      <c r="D63" s="13" t="s">
        <v>34</v>
      </c>
      <c r="E63" s="13" t="s">
        <v>33</v>
      </c>
      <c r="F63" s="13" t="s">
        <v>33</v>
      </c>
      <c r="G63" s="13" t="s">
        <v>34</v>
      </c>
      <c r="H63" s="13" t="s">
        <v>33</v>
      </c>
      <c r="I63" s="13" t="s">
        <v>34</v>
      </c>
      <c r="J63" s="13" t="s">
        <v>34</v>
      </c>
      <c r="K63" s="13" t="s">
        <v>33</v>
      </c>
      <c r="L63" s="13" t="s">
        <v>34</v>
      </c>
      <c r="M63" s="13" t="s">
        <v>34</v>
      </c>
      <c r="N63" s="13" t="s">
        <v>33</v>
      </c>
      <c r="O63" s="126" t="s">
        <v>33</v>
      </c>
      <c r="P63" s="126" t="s">
        <v>34</v>
      </c>
      <c r="Q63" s="126" t="s">
        <v>33</v>
      </c>
      <c r="R63" s="126" t="s">
        <v>34</v>
      </c>
      <c r="S63" s="126" t="s">
        <v>34</v>
      </c>
      <c r="T63" s="126" t="s">
        <v>33</v>
      </c>
      <c r="U63" s="126" t="s">
        <v>34</v>
      </c>
      <c r="V63" s="13" t="s">
        <v>34</v>
      </c>
      <c r="W63" s="13" t="s">
        <v>33</v>
      </c>
      <c r="X63" s="13" t="s">
        <v>33</v>
      </c>
      <c r="Y63" s="13" t="s">
        <v>34</v>
      </c>
      <c r="Z63" s="13" t="s">
        <v>34</v>
      </c>
      <c r="AA63" s="13" t="s">
        <v>34</v>
      </c>
      <c r="AB63" s="13" t="s">
        <v>33</v>
      </c>
      <c r="AC63" s="13" t="s">
        <v>33</v>
      </c>
      <c r="AD63" s="13" t="s">
        <v>34</v>
      </c>
      <c r="AE63" s="13" t="s">
        <v>34</v>
      </c>
      <c r="AF63" s="13" t="s">
        <v>33</v>
      </c>
      <c r="AG63" s="13" t="s">
        <v>33</v>
      </c>
      <c r="AH63" s="13" t="s">
        <v>33</v>
      </c>
      <c r="AI63" s="13" t="s">
        <v>33</v>
      </c>
      <c r="AJ63" s="13" t="s">
        <v>33</v>
      </c>
      <c r="AK63" s="13" t="s">
        <v>33</v>
      </c>
      <c r="AL63" s="13" t="s">
        <v>34</v>
      </c>
      <c r="AM63" s="13" t="s">
        <v>34</v>
      </c>
      <c r="AN63" s="13" t="s">
        <v>33</v>
      </c>
      <c r="AO63" s="13" t="s">
        <v>34</v>
      </c>
      <c r="AP63" s="13" t="s">
        <v>34</v>
      </c>
      <c r="AQ63" s="13" t="s">
        <v>34</v>
      </c>
      <c r="AR63" s="13" t="s">
        <v>34</v>
      </c>
    </row>
    <row r="64" spans="1:44" ht="39.65" customHeight="1" x14ac:dyDescent="0.3">
      <c r="A64" s="164"/>
      <c r="B64" s="49" t="s">
        <v>93</v>
      </c>
      <c r="C64" s="13" t="s">
        <v>34</v>
      </c>
      <c r="D64" s="13" t="s">
        <v>34</v>
      </c>
      <c r="E64" s="13" t="s">
        <v>34</v>
      </c>
      <c r="F64" s="13" t="s">
        <v>34</v>
      </c>
      <c r="G64" s="13" t="s">
        <v>34</v>
      </c>
      <c r="H64" s="13" t="s">
        <v>34</v>
      </c>
      <c r="I64" s="13" t="s">
        <v>34</v>
      </c>
      <c r="J64" s="13" t="s">
        <v>34</v>
      </c>
      <c r="K64" s="13" t="s">
        <v>34</v>
      </c>
      <c r="L64" s="13" t="s">
        <v>34</v>
      </c>
      <c r="M64" s="13" t="s">
        <v>34</v>
      </c>
      <c r="N64" s="13" t="s">
        <v>33</v>
      </c>
      <c r="O64" s="126" t="s">
        <v>33</v>
      </c>
      <c r="P64" s="126" t="s">
        <v>33</v>
      </c>
      <c r="Q64" s="126" t="s">
        <v>33</v>
      </c>
      <c r="R64" s="126" t="s">
        <v>34</v>
      </c>
      <c r="S64" s="126" t="s">
        <v>34</v>
      </c>
      <c r="T64" s="126" t="s">
        <v>33</v>
      </c>
      <c r="U64" s="126" t="s">
        <v>34</v>
      </c>
      <c r="V64" s="13" t="s">
        <v>34</v>
      </c>
      <c r="W64" s="13" t="s">
        <v>33</v>
      </c>
      <c r="X64" s="13" t="s">
        <v>33</v>
      </c>
      <c r="Y64" s="13" t="s">
        <v>34</v>
      </c>
      <c r="Z64" s="13" t="s">
        <v>34</v>
      </c>
      <c r="AA64" s="13" t="s">
        <v>34</v>
      </c>
      <c r="AB64" s="13" t="s">
        <v>33</v>
      </c>
      <c r="AC64" s="13" t="s">
        <v>33</v>
      </c>
      <c r="AD64" s="13" t="s">
        <v>34</v>
      </c>
      <c r="AE64" s="13" t="s">
        <v>34</v>
      </c>
      <c r="AF64" s="13" t="s">
        <v>33</v>
      </c>
      <c r="AG64" s="13" t="s">
        <v>34</v>
      </c>
      <c r="AH64" s="13" t="s">
        <v>33</v>
      </c>
      <c r="AI64" s="13" t="s">
        <v>33</v>
      </c>
      <c r="AJ64" s="13" t="s">
        <v>33</v>
      </c>
      <c r="AK64" s="13" t="s">
        <v>34</v>
      </c>
      <c r="AL64" s="13" t="s">
        <v>34</v>
      </c>
      <c r="AM64" s="13" t="s">
        <v>34</v>
      </c>
      <c r="AN64" s="13" t="s">
        <v>34</v>
      </c>
      <c r="AO64" s="13" t="s">
        <v>33</v>
      </c>
      <c r="AP64" s="13" t="s">
        <v>34</v>
      </c>
      <c r="AQ64" s="13" t="s">
        <v>34</v>
      </c>
      <c r="AR64" s="13" t="s">
        <v>34</v>
      </c>
    </row>
    <row r="65" spans="1:44" ht="39.65" customHeight="1" x14ac:dyDescent="0.3">
      <c r="A65" s="164"/>
      <c r="B65" s="49" t="s">
        <v>94</v>
      </c>
      <c r="C65" s="13" t="s">
        <v>33</v>
      </c>
      <c r="D65" s="13" t="s">
        <v>34</v>
      </c>
      <c r="E65" s="13" t="s">
        <v>33</v>
      </c>
      <c r="F65" s="13" t="s">
        <v>33</v>
      </c>
      <c r="G65" s="13" t="s">
        <v>34</v>
      </c>
      <c r="H65" s="13" t="s">
        <v>34</v>
      </c>
      <c r="I65" s="13" t="s">
        <v>34</v>
      </c>
      <c r="J65" s="13" t="s">
        <v>34</v>
      </c>
      <c r="K65" s="13" t="s">
        <v>33</v>
      </c>
      <c r="L65" s="13" t="s">
        <v>34</v>
      </c>
      <c r="M65" s="13" t="s">
        <v>34</v>
      </c>
      <c r="N65" s="13" t="s">
        <v>34</v>
      </c>
      <c r="O65" s="126" t="s">
        <v>33</v>
      </c>
      <c r="P65" s="126" t="s">
        <v>33</v>
      </c>
      <c r="Q65" s="126" t="s">
        <v>33</v>
      </c>
      <c r="R65" s="126" t="s">
        <v>34</v>
      </c>
      <c r="S65" s="126" t="s">
        <v>33</v>
      </c>
      <c r="T65" s="126" t="s">
        <v>33</v>
      </c>
      <c r="U65" s="126" t="s">
        <v>34</v>
      </c>
      <c r="V65" s="13" t="s">
        <v>34</v>
      </c>
      <c r="W65" s="13" t="s">
        <v>33</v>
      </c>
      <c r="X65" s="13" t="s">
        <v>33</v>
      </c>
      <c r="Y65" s="13" t="s">
        <v>34</v>
      </c>
      <c r="Z65" s="13" t="s">
        <v>34</v>
      </c>
      <c r="AA65" s="13" t="s">
        <v>34</v>
      </c>
      <c r="AB65" s="13" t="s">
        <v>33</v>
      </c>
      <c r="AC65" s="13" t="s">
        <v>33</v>
      </c>
      <c r="AD65" s="13" t="s">
        <v>34</v>
      </c>
      <c r="AE65" s="13" t="s">
        <v>34</v>
      </c>
      <c r="AF65" s="13" t="s">
        <v>34</v>
      </c>
      <c r="AG65" s="13" t="s">
        <v>33</v>
      </c>
      <c r="AH65" s="13" t="s">
        <v>34</v>
      </c>
      <c r="AI65" s="13" t="s">
        <v>33</v>
      </c>
      <c r="AJ65" s="13" t="s">
        <v>33</v>
      </c>
      <c r="AK65" s="13" t="s">
        <v>33</v>
      </c>
      <c r="AL65" s="13" t="s">
        <v>34</v>
      </c>
      <c r="AM65" s="13" t="s">
        <v>34</v>
      </c>
      <c r="AN65" s="13" t="s">
        <v>34</v>
      </c>
      <c r="AO65" s="13" t="s">
        <v>33</v>
      </c>
      <c r="AP65" s="13" t="s">
        <v>34</v>
      </c>
      <c r="AQ65" s="13" t="s">
        <v>34</v>
      </c>
      <c r="AR65" s="13" t="s">
        <v>34</v>
      </c>
    </row>
    <row r="66" spans="1:44" ht="39.65" customHeight="1" x14ac:dyDescent="0.3">
      <c r="A66" s="164"/>
      <c r="B66" s="49" t="s">
        <v>95</v>
      </c>
      <c r="C66" s="13" t="s">
        <v>33</v>
      </c>
      <c r="D66" s="13" t="s">
        <v>34</v>
      </c>
      <c r="E66" s="13" t="s">
        <v>33</v>
      </c>
      <c r="F66" s="13" t="s">
        <v>33</v>
      </c>
      <c r="G66" s="13" t="s">
        <v>34</v>
      </c>
      <c r="H66" s="13" t="s">
        <v>34</v>
      </c>
      <c r="I66" s="13" t="s">
        <v>34</v>
      </c>
      <c r="J66" s="13" t="s">
        <v>34</v>
      </c>
      <c r="K66" s="13" t="s">
        <v>34</v>
      </c>
      <c r="L66" s="13" t="s">
        <v>34</v>
      </c>
      <c r="M66" s="13" t="s">
        <v>34</v>
      </c>
      <c r="N66" s="13" t="s">
        <v>34</v>
      </c>
      <c r="O66" s="126" t="s">
        <v>33</v>
      </c>
      <c r="P66" s="126" t="s">
        <v>33</v>
      </c>
      <c r="Q66" s="126" t="s">
        <v>33</v>
      </c>
      <c r="R66" s="126" t="s">
        <v>34</v>
      </c>
      <c r="S66" s="126" t="s">
        <v>33</v>
      </c>
      <c r="T66" s="126" t="s">
        <v>34</v>
      </c>
      <c r="U66" s="126" t="s">
        <v>33</v>
      </c>
      <c r="V66" s="13" t="s">
        <v>34</v>
      </c>
      <c r="W66" s="13" t="s">
        <v>33</v>
      </c>
      <c r="X66" s="13" t="s">
        <v>34</v>
      </c>
      <c r="Y66" s="13" t="s">
        <v>34</v>
      </c>
      <c r="Z66" s="13" t="s">
        <v>34</v>
      </c>
      <c r="AA66" s="13" t="s">
        <v>34</v>
      </c>
      <c r="AB66" s="13" t="s">
        <v>33</v>
      </c>
      <c r="AC66" s="13" t="s">
        <v>33</v>
      </c>
      <c r="AD66" s="13" t="s">
        <v>34</v>
      </c>
      <c r="AE66" s="13" t="s">
        <v>34</v>
      </c>
      <c r="AF66" s="13" t="s">
        <v>33</v>
      </c>
      <c r="AG66" s="13" t="s">
        <v>34</v>
      </c>
      <c r="AH66" s="13" t="s">
        <v>33</v>
      </c>
      <c r="AI66" s="13" t="s">
        <v>33</v>
      </c>
      <c r="AJ66" s="13" t="s">
        <v>33</v>
      </c>
      <c r="AK66" s="13" t="s">
        <v>34</v>
      </c>
      <c r="AL66" s="13" t="s">
        <v>34</v>
      </c>
      <c r="AM66" s="13" t="s">
        <v>34</v>
      </c>
      <c r="AN66" s="13" t="s">
        <v>33</v>
      </c>
      <c r="AO66" s="13" t="s">
        <v>34</v>
      </c>
      <c r="AP66" s="13" t="s">
        <v>34</v>
      </c>
      <c r="AQ66" s="13" t="s">
        <v>34</v>
      </c>
      <c r="AR66" s="13" t="s">
        <v>34</v>
      </c>
    </row>
    <row r="67" spans="1:44" ht="39.65" customHeight="1" x14ac:dyDescent="0.3">
      <c r="A67" s="164"/>
      <c r="B67" s="20" t="s">
        <v>96</v>
      </c>
      <c r="C67" s="13" t="s">
        <v>402</v>
      </c>
      <c r="D67" s="13" t="s">
        <v>408</v>
      </c>
      <c r="E67" s="13" t="s">
        <v>414</v>
      </c>
      <c r="F67" s="13" t="s">
        <v>432</v>
      </c>
      <c r="G67" s="13" t="s">
        <v>408</v>
      </c>
      <c r="H67" s="13" t="s">
        <v>463</v>
      </c>
      <c r="I67" s="13" t="s">
        <v>517</v>
      </c>
      <c r="J67" s="13" t="s">
        <v>516</v>
      </c>
      <c r="K67" s="13" t="s">
        <v>431</v>
      </c>
      <c r="L67" s="13" t="s">
        <v>516</v>
      </c>
      <c r="M67" s="13" t="s">
        <v>718</v>
      </c>
      <c r="N67" s="13" t="s">
        <v>726</v>
      </c>
      <c r="O67" s="126" t="s">
        <v>388</v>
      </c>
      <c r="P67" s="126" t="s">
        <v>439</v>
      </c>
      <c r="Q67" s="126" t="s">
        <v>439</v>
      </c>
      <c r="R67" s="126" t="s">
        <v>512</v>
      </c>
      <c r="S67" s="126" t="s">
        <v>495</v>
      </c>
      <c r="T67" s="126" t="s">
        <v>408</v>
      </c>
      <c r="U67" s="126" t="s">
        <v>515</v>
      </c>
      <c r="V67" s="13" t="s">
        <v>709</v>
      </c>
      <c r="W67" s="13" t="s">
        <v>516</v>
      </c>
      <c r="X67" s="13" t="s">
        <v>716</v>
      </c>
      <c r="Y67" s="13" t="s">
        <v>524</v>
      </c>
      <c r="Z67" s="13" t="s">
        <v>551</v>
      </c>
      <c r="AA67" s="13" t="s">
        <v>516</v>
      </c>
      <c r="AB67" s="13" t="s">
        <v>710</v>
      </c>
      <c r="AC67" s="13" t="s">
        <v>408</v>
      </c>
      <c r="AD67" s="13" t="s">
        <v>717</v>
      </c>
      <c r="AE67" s="13" t="s">
        <v>408</v>
      </c>
      <c r="AF67" s="13" t="s">
        <v>408</v>
      </c>
      <c r="AG67" s="13" t="s">
        <v>516</v>
      </c>
      <c r="AH67" s="13" t="s">
        <v>551</v>
      </c>
      <c r="AI67" s="13" t="s">
        <v>414</v>
      </c>
      <c r="AJ67" s="13" t="s">
        <v>655</v>
      </c>
      <c r="AK67" s="13" t="s">
        <v>516</v>
      </c>
      <c r="AL67" s="13" t="s">
        <v>408</v>
      </c>
      <c r="AM67" s="13" t="s">
        <v>752</v>
      </c>
      <c r="AN67" s="13" t="s">
        <v>517</v>
      </c>
      <c r="AO67" s="13" t="s">
        <v>408</v>
      </c>
      <c r="AP67" s="13" t="s">
        <v>702</v>
      </c>
      <c r="AQ67" s="13" t="s">
        <v>751</v>
      </c>
      <c r="AR67" s="13" t="s">
        <v>750</v>
      </c>
    </row>
    <row r="68" spans="1:44" ht="39.65" customHeight="1" x14ac:dyDescent="0.3">
      <c r="A68" s="164"/>
      <c r="B68" s="49" t="s">
        <v>97</v>
      </c>
      <c r="C68" s="13" t="s">
        <v>34</v>
      </c>
      <c r="D68" s="13" t="s">
        <v>33</v>
      </c>
      <c r="E68" s="13" t="s">
        <v>34</v>
      </c>
      <c r="F68" s="13" t="s">
        <v>34</v>
      </c>
      <c r="G68" s="13" t="s">
        <v>33</v>
      </c>
      <c r="H68" s="13" t="s">
        <v>34</v>
      </c>
      <c r="I68" s="13" t="s">
        <v>34</v>
      </c>
      <c r="J68" s="13" t="s">
        <v>34</v>
      </c>
      <c r="K68" s="13" t="s">
        <v>34</v>
      </c>
      <c r="L68" s="13" t="s">
        <v>34</v>
      </c>
      <c r="M68" s="13" t="s">
        <v>34</v>
      </c>
      <c r="N68" s="13" t="s">
        <v>33</v>
      </c>
      <c r="O68" s="13" t="s">
        <v>34</v>
      </c>
      <c r="P68" s="13" t="s">
        <v>33</v>
      </c>
      <c r="Q68" s="126" t="s">
        <v>34</v>
      </c>
      <c r="R68" s="13" t="s">
        <v>33</v>
      </c>
      <c r="S68" s="126" t="s">
        <v>34</v>
      </c>
      <c r="T68" s="126" t="s">
        <v>34</v>
      </c>
      <c r="U68" s="13" t="s">
        <v>33</v>
      </c>
      <c r="V68" s="13" t="s">
        <v>34</v>
      </c>
      <c r="W68" s="13" t="s">
        <v>33</v>
      </c>
      <c r="X68" s="13" t="s">
        <v>33</v>
      </c>
      <c r="Y68" s="13" t="s">
        <v>33</v>
      </c>
      <c r="Z68" s="13" t="s">
        <v>34</v>
      </c>
      <c r="AA68" s="13" t="s">
        <v>33</v>
      </c>
      <c r="AB68" s="13" t="s">
        <v>34</v>
      </c>
      <c r="AC68" s="13" t="s">
        <v>33</v>
      </c>
      <c r="AD68" s="13" t="s">
        <v>34</v>
      </c>
      <c r="AE68" s="13" t="s">
        <v>34</v>
      </c>
      <c r="AF68" s="13" t="s">
        <v>34</v>
      </c>
      <c r="AG68" s="13" t="s">
        <v>34</v>
      </c>
      <c r="AH68" s="13" t="s">
        <v>34</v>
      </c>
      <c r="AI68" s="13" t="s">
        <v>34</v>
      </c>
      <c r="AJ68" s="13" t="s">
        <v>34</v>
      </c>
      <c r="AK68" s="13" t="s">
        <v>34</v>
      </c>
      <c r="AL68" s="13" t="s">
        <v>34</v>
      </c>
      <c r="AM68" s="13" t="s">
        <v>34</v>
      </c>
      <c r="AN68" s="13" t="s">
        <v>33</v>
      </c>
      <c r="AO68" s="13" t="s">
        <v>34</v>
      </c>
      <c r="AP68" s="13" t="s">
        <v>33</v>
      </c>
      <c r="AQ68" s="13" t="s">
        <v>34</v>
      </c>
      <c r="AR68" s="13" t="s">
        <v>33</v>
      </c>
    </row>
    <row r="69" spans="1:44" ht="39.65" customHeight="1" x14ac:dyDescent="0.3">
      <c r="A69" s="164"/>
      <c r="B69" s="49" t="s">
        <v>98</v>
      </c>
      <c r="C69" s="13" t="s">
        <v>33</v>
      </c>
      <c r="D69" s="13" t="s">
        <v>33</v>
      </c>
      <c r="E69" s="13" t="s">
        <v>33</v>
      </c>
      <c r="F69" s="13" t="s">
        <v>33</v>
      </c>
      <c r="G69" s="13" t="s">
        <v>33</v>
      </c>
      <c r="H69" s="13" t="s">
        <v>33</v>
      </c>
      <c r="I69" s="13" t="s">
        <v>33</v>
      </c>
      <c r="J69" s="13" t="s">
        <v>33</v>
      </c>
      <c r="K69" s="13" t="s">
        <v>33</v>
      </c>
      <c r="L69" s="13" t="s">
        <v>33</v>
      </c>
      <c r="M69" s="13" t="s">
        <v>33</v>
      </c>
      <c r="N69" s="13" t="s">
        <v>33</v>
      </c>
      <c r="O69" s="13" t="s">
        <v>33</v>
      </c>
      <c r="P69" s="13" t="s">
        <v>33</v>
      </c>
      <c r="Q69" s="13" t="s">
        <v>33</v>
      </c>
      <c r="R69" s="13" t="s">
        <v>33</v>
      </c>
      <c r="S69" s="126" t="s">
        <v>34</v>
      </c>
      <c r="T69" s="13" t="s">
        <v>33</v>
      </c>
      <c r="U69" s="13" t="s">
        <v>33</v>
      </c>
      <c r="V69" s="13" t="s">
        <v>33</v>
      </c>
      <c r="W69" s="13" t="s">
        <v>33</v>
      </c>
      <c r="X69" s="13" t="s">
        <v>33</v>
      </c>
      <c r="Y69" s="13" t="s">
        <v>33</v>
      </c>
      <c r="Z69" s="13" t="s">
        <v>33</v>
      </c>
      <c r="AA69" s="13" t="s">
        <v>33</v>
      </c>
      <c r="AB69" s="13" t="s">
        <v>33</v>
      </c>
      <c r="AC69" s="13" t="s">
        <v>33</v>
      </c>
      <c r="AD69" s="13" t="s">
        <v>33</v>
      </c>
      <c r="AE69" s="13" t="s">
        <v>33</v>
      </c>
      <c r="AF69" s="13" t="s">
        <v>33</v>
      </c>
      <c r="AG69" s="13" t="s">
        <v>33</v>
      </c>
      <c r="AH69" s="13" t="s">
        <v>33</v>
      </c>
      <c r="AI69" s="13" t="s">
        <v>33</v>
      </c>
      <c r="AJ69" s="13" t="s">
        <v>33</v>
      </c>
      <c r="AK69" s="13" t="s">
        <v>33</v>
      </c>
      <c r="AL69" s="13" t="s">
        <v>33</v>
      </c>
      <c r="AM69" s="13" t="s">
        <v>33</v>
      </c>
      <c r="AN69" s="13" t="s">
        <v>33</v>
      </c>
      <c r="AO69" s="13" t="s">
        <v>33</v>
      </c>
      <c r="AP69" s="13" t="s">
        <v>33</v>
      </c>
      <c r="AQ69" s="13" t="s">
        <v>33</v>
      </c>
      <c r="AR69" s="13" t="s">
        <v>33</v>
      </c>
    </row>
    <row r="70" spans="1:44" ht="39.65" customHeight="1" x14ac:dyDescent="0.3">
      <c r="A70" s="164"/>
      <c r="B70" s="49" t="s">
        <v>99</v>
      </c>
      <c r="C70" s="13" t="s">
        <v>33</v>
      </c>
      <c r="D70" s="13" t="s">
        <v>33</v>
      </c>
      <c r="E70" s="13" t="s">
        <v>33</v>
      </c>
      <c r="F70" s="13" t="s">
        <v>33</v>
      </c>
      <c r="G70" s="13" t="s">
        <v>33</v>
      </c>
      <c r="H70" s="13" t="s">
        <v>33</v>
      </c>
      <c r="I70" s="13" t="s">
        <v>33</v>
      </c>
      <c r="J70" s="13" t="s">
        <v>33</v>
      </c>
      <c r="K70" s="13" t="s">
        <v>33</v>
      </c>
      <c r="L70" s="13" t="s">
        <v>33</v>
      </c>
      <c r="M70" s="13" t="s">
        <v>33</v>
      </c>
      <c r="N70" s="13" t="s">
        <v>33</v>
      </c>
      <c r="O70" s="13" t="s">
        <v>33</v>
      </c>
      <c r="P70" s="13" t="s">
        <v>33</v>
      </c>
      <c r="Q70" s="13" t="s">
        <v>33</v>
      </c>
      <c r="R70" s="13" t="s">
        <v>33</v>
      </c>
      <c r="S70" s="126" t="s">
        <v>34</v>
      </c>
      <c r="T70" s="13" t="s">
        <v>33</v>
      </c>
      <c r="U70" s="13" t="s">
        <v>33</v>
      </c>
      <c r="V70" s="13" t="s">
        <v>33</v>
      </c>
      <c r="W70" s="13" t="s">
        <v>33</v>
      </c>
      <c r="X70" s="13" t="s">
        <v>33</v>
      </c>
      <c r="Y70" s="13" t="s">
        <v>33</v>
      </c>
      <c r="Z70" s="13" t="s">
        <v>33</v>
      </c>
      <c r="AA70" s="13" t="s">
        <v>33</v>
      </c>
      <c r="AB70" s="13" t="s">
        <v>34</v>
      </c>
      <c r="AC70" s="13" t="s">
        <v>33</v>
      </c>
      <c r="AD70" s="13" t="s">
        <v>33</v>
      </c>
      <c r="AE70" s="13" t="s">
        <v>33</v>
      </c>
      <c r="AF70" s="13" t="s">
        <v>34</v>
      </c>
      <c r="AG70" s="13" t="s">
        <v>33</v>
      </c>
      <c r="AH70" s="13" t="s">
        <v>33</v>
      </c>
      <c r="AI70" s="13" t="s">
        <v>34</v>
      </c>
      <c r="AJ70" s="13" t="s">
        <v>33</v>
      </c>
      <c r="AK70" s="13" t="s">
        <v>33</v>
      </c>
      <c r="AL70" s="13" t="s">
        <v>33</v>
      </c>
      <c r="AM70" s="13" t="s">
        <v>33</v>
      </c>
      <c r="AN70" s="13" t="s">
        <v>33</v>
      </c>
      <c r="AO70" s="13" t="s">
        <v>33</v>
      </c>
      <c r="AP70" s="13" t="s">
        <v>33</v>
      </c>
      <c r="AQ70" s="13" t="s">
        <v>33</v>
      </c>
      <c r="AR70" s="13" t="s">
        <v>33</v>
      </c>
    </row>
    <row r="71" spans="1:44" ht="39.65" customHeight="1" x14ac:dyDescent="0.3">
      <c r="A71" s="164"/>
      <c r="B71" s="49" t="s">
        <v>100</v>
      </c>
      <c r="C71" s="13" t="s">
        <v>34</v>
      </c>
      <c r="D71" s="13" t="s">
        <v>33</v>
      </c>
      <c r="E71" s="13" t="s">
        <v>33</v>
      </c>
      <c r="F71" s="13" t="s">
        <v>33</v>
      </c>
      <c r="G71" s="13" t="s">
        <v>33</v>
      </c>
      <c r="H71" s="13" t="s">
        <v>33</v>
      </c>
      <c r="I71" s="13" t="s">
        <v>33</v>
      </c>
      <c r="J71" s="13" t="s">
        <v>33</v>
      </c>
      <c r="K71" s="13" t="s">
        <v>33</v>
      </c>
      <c r="L71" s="13" t="s">
        <v>33</v>
      </c>
      <c r="M71" s="13" t="s">
        <v>33</v>
      </c>
      <c r="N71" s="13" t="s">
        <v>33</v>
      </c>
      <c r="O71" s="13" t="s">
        <v>33</v>
      </c>
      <c r="P71" s="126" t="s">
        <v>34</v>
      </c>
      <c r="Q71" s="13" t="s">
        <v>33</v>
      </c>
      <c r="R71" s="13" t="s">
        <v>33</v>
      </c>
      <c r="S71" s="126" t="s">
        <v>34</v>
      </c>
      <c r="T71" s="13" t="s">
        <v>33</v>
      </c>
      <c r="U71" s="13" t="s">
        <v>33</v>
      </c>
      <c r="V71" s="13" t="s">
        <v>33</v>
      </c>
      <c r="W71" s="13" t="s">
        <v>33</v>
      </c>
      <c r="X71" s="13" t="s">
        <v>33</v>
      </c>
      <c r="Y71" s="13" t="s">
        <v>33</v>
      </c>
      <c r="Z71" s="13" t="s">
        <v>34</v>
      </c>
      <c r="AA71" s="13" t="s">
        <v>33</v>
      </c>
      <c r="AB71" s="13" t="s">
        <v>34</v>
      </c>
      <c r="AC71" s="13" t="s">
        <v>33</v>
      </c>
      <c r="AD71" s="13" t="s">
        <v>34</v>
      </c>
      <c r="AE71" s="13" t="s">
        <v>33</v>
      </c>
      <c r="AF71" s="13" t="s">
        <v>34</v>
      </c>
      <c r="AG71" s="13" t="s">
        <v>33</v>
      </c>
      <c r="AH71" s="13" t="s">
        <v>33</v>
      </c>
      <c r="AI71" s="13" t="s">
        <v>34</v>
      </c>
      <c r="AJ71" s="13" t="s">
        <v>33</v>
      </c>
      <c r="AK71" s="13" t="s">
        <v>33</v>
      </c>
      <c r="AL71" s="13" t="s">
        <v>33</v>
      </c>
      <c r="AM71" s="13" t="s">
        <v>33</v>
      </c>
      <c r="AN71" s="13" t="s">
        <v>33</v>
      </c>
      <c r="AO71" s="13" t="s">
        <v>33</v>
      </c>
      <c r="AP71" s="13" t="s">
        <v>33</v>
      </c>
      <c r="AQ71" s="13" t="s">
        <v>34</v>
      </c>
      <c r="AR71" s="13" t="s">
        <v>33</v>
      </c>
    </row>
    <row r="72" spans="1:44" ht="39.65" customHeight="1" x14ac:dyDescent="0.3">
      <c r="A72" s="164"/>
      <c r="B72" s="49" t="s">
        <v>101</v>
      </c>
      <c r="C72" s="13" t="s">
        <v>33</v>
      </c>
      <c r="D72" s="13" t="s">
        <v>33</v>
      </c>
      <c r="E72" s="13" t="s">
        <v>33</v>
      </c>
      <c r="F72" s="13" t="s">
        <v>33</v>
      </c>
      <c r="G72" s="13" t="s">
        <v>33</v>
      </c>
      <c r="H72" s="13" t="s">
        <v>33</v>
      </c>
      <c r="I72" s="13" t="s">
        <v>33</v>
      </c>
      <c r="J72" s="13" t="s">
        <v>33</v>
      </c>
      <c r="K72" s="13" t="s">
        <v>33</v>
      </c>
      <c r="L72" s="13" t="s">
        <v>33</v>
      </c>
      <c r="M72" s="13" t="s">
        <v>33</v>
      </c>
      <c r="N72" s="13" t="s">
        <v>33</v>
      </c>
      <c r="O72" s="13" t="s">
        <v>33</v>
      </c>
      <c r="P72" s="13" t="s">
        <v>33</v>
      </c>
      <c r="Q72" s="13" t="s">
        <v>33</v>
      </c>
      <c r="R72" s="13" t="s">
        <v>33</v>
      </c>
      <c r="S72" s="126" t="s">
        <v>34</v>
      </c>
      <c r="T72" s="13" t="s">
        <v>33</v>
      </c>
      <c r="U72" s="13" t="s">
        <v>33</v>
      </c>
      <c r="V72" s="13" t="s">
        <v>33</v>
      </c>
      <c r="W72" s="13" t="s">
        <v>33</v>
      </c>
      <c r="X72" s="13" t="s">
        <v>33</v>
      </c>
      <c r="Y72" s="13" t="s">
        <v>33</v>
      </c>
      <c r="Z72" s="13" t="s">
        <v>33</v>
      </c>
      <c r="AA72" s="13" t="s">
        <v>33</v>
      </c>
      <c r="AB72" s="13" t="s">
        <v>33</v>
      </c>
      <c r="AC72" s="13" t="s">
        <v>33</v>
      </c>
      <c r="AD72" s="13" t="s">
        <v>33</v>
      </c>
      <c r="AE72" s="13" t="s">
        <v>33</v>
      </c>
      <c r="AF72" s="13" t="s">
        <v>33</v>
      </c>
      <c r="AG72" s="13" t="s">
        <v>33</v>
      </c>
      <c r="AH72" s="13" t="s">
        <v>33</v>
      </c>
      <c r="AI72" s="13" t="s">
        <v>34</v>
      </c>
      <c r="AJ72" s="13" t="s">
        <v>33</v>
      </c>
      <c r="AK72" s="13" t="s">
        <v>34</v>
      </c>
      <c r="AL72" s="13" t="s">
        <v>33</v>
      </c>
      <c r="AM72" s="13" t="s">
        <v>33</v>
      </c>
      <c r="AN72" s="13" t="s">
        <v>33</v>
      </c>
      <c r="AO72" s="13" t="s">
        <v>33</v>
      </c>
      <c r="AP72" s="13" t="s">
        <v>33</v>
      </c>
      <c r="AQ72" s="13" t="s">
        <v>33</v>
      </c>
      <c r="AR72" s="13" t="s">
        <v>33</v>
      </c>
    </row>
    <row r="73" spans="1:44" ht="39.65" customHeight="1" x14ac:dyDescent="0.3">
      <c r="A73" s="164"/>
      <c r="B73" s="49" t="s">
        <v>102</v>
      </c>
      <c r="C73" s="13" t="s">
        <v>33</v>
      </c>
      <c r="D73" s="13" t="s">
        <v>33</v>
      </c>
      <c r="E73" s="13" t="s">
        <v>34</v>
      </c>
      <c r="F73" s="13" t="s">
        <v>34</v>
      </c>
      <c r="G73" s="13" t="s">
        <v>34</v>
      </c>
      <c r="H73" s="13" t="s">
        <v>34</v>
      </c>
      <c r="I73" s="13" t="s">
        <v>33</v>
      </c>
      <c r="J73" s="13" t="s">
        <v>33</v>
      </c>
      <c r="K73" s="13" t="s">
        <v>34</v>
      </c>
      <c r="L73" s="13" t="s">
        <v>33</v>
      </c>
      <c r="M73" s="13" t="s">
        <v>33</v>
      </c>
      <c r="N73" s="13" t="s">
        <v>34</v>
      </c>
      <c r="O73" s="13" t="s">
        <v>33</v>
      </c>
      <c r="P73" s="13" t="s">
        <v>33</v>
      </c>
      <c r="Q73" s="13" t="s">
        <v>33</v>
      </c>
      <c r="R73" s="13" t="s">
        <v>33</v>
      </c>
      <c r="S73" s="126" t="s">
        <v>34</v>
      </c>
      <c r="T73" s="126" t="s">
        <v>34</v>
      </c>
      <c r="U73" s="13" t="s">
        <v>33</v>
      </c>
      <c r="V73" s="13" t="s">
        <v>33</v>
      </c>
      <c r="W73" s="13" t="s">
        <v>33</v>
      </c>
      <c r="X73" s="13" t="s">
        <v>33</v>
      </c>
      <c r="Y73" s="13" t="s">
        <v>33</v>
      </c>
      <c r="Z73" s="13" t="s">
        <v>33</v>
      </c>
      <c r="AA73" s="13" t="s">
        <v>33</v>
      </c>
      <c r="AB73" s="13" t="s">
        <v>34</v>
      </c>
      <c r="AC73" s="13" t="s">
        <v>34</v>
      </c>
      <c r="AD73" s="13" t="s">
        <v>34</v>
      </c>
      <c r="AE73" s="13" t="s">
        <v>34</v>
      </c>
      <c r="AF73" s="13" t="s">
        <v>34</v>
      </c>
      <c r="AG73" s="13" t="s">
        <v>33</v>
      </c>
      <c r="AH73" s="13" t="s">
        <v>33</v>
      </c>
      <c r="AI73" s="13" t="s">
        <v>34</v>
      </c>
      <c r="AJ73" s="13" t="s">
        <v>33</v>
      </c>
      <c r="AK73" s="13" t="s">
        <v>34</v>
      </c>
      <c r="AL73" s="13" t="s">
        <v>33</v>
      </c>
      <c r="AM73" s="13" t="s">
        <v>33</v>
      </c>
      <c r="AN73" s="13" t="s">
        <v>33</v>
      </c>
      <c r="AO73" s="13" t="s">
        <v>33</v>
      </c>
      <c r="AP73" s="13" t="s">
        <v>33</v>
      </c>
      <c r="AQ73" s="13" t="s">
        <v>33</v>
      </c>
      <c r="AR73" s="13" t="s">
        <v>33</v>
      </c>
    </row>
    <row r="74" spans="1:44" ht="39.65" customHeight="1" x14ac:dyDescent="0.3">
      <c r="A74" s="164"/>
      <c r="B74" s="49" t="s">
        <v>103</v>
      </c>
      <c r="C74" s="13" t="s">
        <v>33</v>
      </c>
      <c r="D74" s="13" t="s">
        <v>34</v>
      </c>
      <c r="E74" s="13" t="s">
        <v>33</v>
      </c>
      <c r="F74" s="13" t="s">
        <v>34</v>
      </c>
      <c r="G74" s="13" t="s">
        <v>34</v>
      </c>
      <c r="H74" s="13" t="s">
        <v>34</v>
      </c>
      <c r="I74" s="13" t="s">
        <v>33</v>
      </c>
      <c r="J74" s="13" t="s">
        <v>34</v>
      </c>
      <c r="K74" s="13" t="s">
        <v>34</v>
      </c>
      <c r="L74" s="13" t="s">
        <v>33</v>
      </c>
      <c r="M74" s="13" t="s">
        <v>34</v>
      </c>
      <c r="N74" s="13" t="s">
        <v>33</v>
      </c>
      <c r="O74" s="126" t="s">
        <v>34</v>
      </c>
      <c r="P74" s="126" t="s">
        <v>34</v>
      </c>
      <c r="Q74" s="13" t="s">
        <v>33</v>
      </c>
      <c r="R74" s="126" t="s">
        <v>34</v>
      </c>
      <c r="S74" s="126" t="s">
        <v>34</v>
      </c>
      <c r="T74" s="126" t="s">
        <v>34</v>
      </c>
      <c r="U74" s="13" t="s">
        <v>33</v>
      </c>
      <c r="V74" s="13" t="s">
        <v>33</v>
      </c>
      <c r="W74" s="13" t="s">
        <v>33</v>
      </c>
      <c r="X74" s="13" t="s">
        <v>33</v>
      </c>
      <c r="Y74" s="13" t="s">
        <v>33</v>
      </c>
      <c r="Z74" s="13" t="s">
        <v>33</v>
      </c>
      <c r="AA74" s="13" t="s">
        <v>33</v>
      </c>
      <c r="AB74" s="13" t="s">
        <v>34</v>
      </c>
      <c r="AC74" s="13" t="s">
        <v>34</v>
      </c>
      <c r="AD74" s="13" t="s">
        <v>34</v>
      </c>
      <c r="AE74" s="13" t="s">
        <v>34</v>
      </c>
      <c r="AF74" s="13" t="s">
        <v>34</v>
      </c>
      <c r="AG74" s="13" t="s">
        <v>34</v>
      </c>
      <c r="AH74" s="13" t="s">
        <v>33</v>
      </c>
      <c r="AI74" s="13" t="s">
        <v>34</v>
      </c>
      <c r="AJ74" s="13" t="s">
        <v>34</v>
      </c>
      <c r="AK74" s="13" t="s">
        <v>34</v>
      </c>
      <c r="AL74" s="13" t="s">
        <v>34</v>
      </c>
      <c r="AM74" s="13" t="s">
        <v>34</v>
      </c>
      <c r="AN74" s="13" t="s">
        <v>33</v>
      </c>
      <c r="AO74" s="13" t="s">
        <v>33</v>
      </c>
      <c r="AP74" s="13" t="s">
        <v>33</v>
      </c>
      <c r="AQ74" s="13" t="s">
        <v>34</v>
      </c>
      <c r="AR74" s="13" t="s">
        <v>34</v>
      </c>
    </row>
    <row r="75" spans="1:44" ht="39.65" customHeight="1" x14ac:dyDescent="0.3">
      <c r="A75" s="164"/>
      <c r="B75" s="49" t="s">
        <v>104</v>
      </c>
      <c r="C75" s="13" t="s">
        <v>33</v>
      </c>
      <c r="D75" s="13" t="s">
        <v>34</v>
      </c>
      <c r="E75" s="13" t="s">
        <v>34</v>
      </c>
      <c r="F75" s="13" t="s">
        <v>33</v>
      </c>
      <c r="G75" s="13" t="s">
        <v>34</v>
      </c>
      <c r="H75" s="13" t="s">
        <v>34</v>
      </c>
      <c r="I75" s="13" t="s">
        <v>34</v>
      </c>
      <c r="J75" s="13" t="s">
        <v>34</v>
      </c>
      <c r="K75" s="13" t="s">
        <v>33</v>
      </c>
      <c r="L75" s="13" t="s">
        <v>34</v>
      </c>
      <c r="M75" s="13" t="s">
        <v>34</v>
      </c>
      <c r="N75" s="13" t="s">
        <v>34</v>
      </c>
      <c r="O75" s="126" t="s">
        <v>34</v>
      </c>
      <c r="P75" s="13" t="s">
        <v>33</v>
      </c>
      <c r="Q75" s="126" t="s">
        <v>34</v>
      </c>
      <c r="R75" s="13" t="s">
        <v>33</v>
      </c>
      <c r="S75" s="13" t="s">
        <v>33</v>
      </c>
      <c r="T75" s="13" t="s">
        <v>33</v>
      </c>
      <c r="U75" s="126" t="s">
        <v>34</v>
      </c>
      <c r="V75" s="13" t="s">
        <v>34</v>
      </c>
      <c r="W75" s="13" t="s">
        <v>34</v>
      </c>
      <c r="X75" s="13" t="s">
        <v>34</v>
      </c>
      <c r="Y75" s="13" t="s">
        <v>34</v>
      </c>
      <c r="Z75" s="13" t="s">
        <v>34</v>
      </c>
      <c r="AA75" s="13" t="s">
        <v>34</v>
      </c>
      <c r="AB75" s="13" t="s">
        <v>34</v>
      </c>
      <c r="AC75" s="13" t="s">
        <v>34</v>
      </c>
      <c r="AD75" s="13" t="s">
        <v>34</v>
      </c>
      <c r="AE75" s="13" t="s">
        <v>34</v>
      </c>
      <c r="AF75" s="13" t="s">
        <v>34</v>
      </c>
      <c r="AG75" s="13" t="s">
        <v>33</v>
      </c>
      <c r="AH75" s="13" t="s">
        <v>34</v>
      </c>
      <c r="AI75" s="13" t="s">
        <v>34</v>
      </c>
      <c r="AJ75" s="13" t="s">
        <v>34</v>
      </c>
      <c r="AK75" s="13" t="s">
        <v>34</v>
      </c>
      <c r="AL75" s="13" t="s">
        <v>34</v>
      </c>
      <c r="AM75" s="13" t="s">
        <v>34</v>
      </c>
      <c r="AN75" s="13" t="s">
        <v>34</v>
      </c>
      <c r="AO75" s="13" t="s">
        <v>33</v>
      </c>
      <c r="AP75" s="13" t="s">
        <v>34</v>
      </c>
      <c r="AQ75" s="13" t="s">
        <v>34</v>
      </c>
      <c r="AR75" s="13" t="s">
        <v>34</v>
      </c>
    </row>
    <row r="76" spans="1:44" ht="39.65" customHeight="1" x14ac:dyDescent="0.3">
      <c r="A76" s="164"/>
      <c r="B76" s="20" t="s">
        <v>105</v>
      </c>
      <c r="C76" s="13" t="s">
        <v>34</v>
      </c>
      <c r="D76" s="13" t="s">
        <v>34</v>
      </c>
      <c r="E76" s="13" t="s">
        <v>34</v>
      </c>
      <c r="F76" s="13" t="s">
        <v>34</v>
      </c>
      <c r="G76" s="13" t="s">
        <v>34</v>
      </c>
      <c r="H76" s="13" t="s">
        <v>34</v>
      </c>
      <c r="I76" s="13" t="s">
        <v>34</v>
      </c>
      <c r="J76" s="13" t="s">
        <v>34</v>
      </c>
      <c r="K76" s="13" t="s">
        <v>34</v>
      </c>
      <c r="L76" s="13" t="s">
        <v>532</v>
      </c>
      <c r="M76" s="13" t="s">
        <v>34</v>
      </c>
      <c r="N76" s="13" t="s">
        <v>34</v>
      </c>
      <c r="O76" s="126" t="s">
        <v>34</v>
      </c>
      <c r="P76" s="126" t="s">
        <v>34</v>
      </c>
      <c r="Q76" s="126" t="s">
        <v>34</v>
      </c>
      <c r="R76" s="126" t="s">
        <v>34</v>
      </c>
      <c r="S76" s="126" t="s">
        <v>363</v>
      </c>
      <c r="T76" s="126" t="s">
        <v>34</v>
      </c>
      <c r="U76" s="126" t="s">
        <v>34</v>
      </c>
      <c r="V76" s="13" t="s">
        <v>34</v>
      </c>
      <c r="W76" s="13" t="s">
        <v>34</v>
      </c>
      <c r="X76" s="13" t="s">
        <v>34</v>
      </c>
      <c r="Y76" s="13" t="s">
        <v>34</v>
      </c>
      <c r="Z76" s="13" t="s">
        <v>34</v>
      </c>
      <c r="AA76" s="13" t="s">
        <v>34</v>
      </c>
      <c r="AB76" s="13" t="s">
        <v>34</v>
      </c>
      <c r="AC76" s="13" t="s">
        <v>34</v>
      </c>
      <c r="AD76" s="13" t="s">
        <v>34</v>
      </c>
      <c r="AE76" s="13" t="s">
        <v>34</v>
      </c>
      <c r="AF76" s="13" t="s">
        <v>34</v>
      </c>
      <c r="AG76" s="13" t="s">
        <v>34</v>
      </c>
      <c r="AH76" s="13" t="s">
        <v>34</v>
      </c>
      <c r="AI76" s="13" t="s">
        <v>34</v>
      </c>
      <c r="AJ76" s="13" t="s">
        <v>34</v>
      </c>
      <c r="AK76" s="13" t="s">
        <v>34</v>
      </c>
      <c r="AL76" s="13" t="s">
        <v>34</v>
      </c>
      <c r="AM76" s="13" t="s">
        <v>34</v>
      </c>
      <c r="AN76" s="13" t="s">
        <v>34</v>
      </c>
      <c r="AO76" s="13" t="s">
        <v>34</v>
      </c>
      <c r="AP76" s="13" t="s">
        <v>34</v>
      </c>
      <c r="AQ76" s="13" t="s">
        <v>34</v>
      </c>
      <c r="AR76" s="13" t="s">
        <v>34</v>
      </c>
    </row>
    <row r="77" spans="1:44" x14ac:dyDescent="0.3">
      <c r="A77" s="5"/>
      <c r="B77" s="6"/>
      <c r="O77" s="125"/>
      <c r="P77" s="125"/>
      <c r="Q77" s="125"/>
      <c r="R77" s="125"/>
      <c r="S77" s="125"/>
      <c r="T77" s="125"/>
      <c r="U77" s="125"/>
    </row>
    <row r="78" spans="1:44" ht="36" customHeight="1" x14ac:dyDescent="0.3">
      <c r="A78" s="164" t="s">
        <v>106</v>
      </c>
      <c r="B78" s="20" t="s">
        <v>107</v>
      </c>
      <c r="C78" s="13" t="s">
        <v>403</v>
      </c>
      <c r="D78" s="13" t="s">
        <v>109</v>
      </c>
      <c r="E78" s="13" t="s">
        <v>415</v>
      </c>
      <c r="F78" s="13" t="s">
        <v>423</v>
      </c>
      <c r="G78" s="13" t="s">
        <v>449</v>
      </c>
      <c r="H78" s="13" t="s">
        <v>464</v>
      </c>
      <c r="I78" s="13" t="s">
        <v>486</v>
      </c>
      <c r="J78" s="13" t="s">
        <v>375</v>
      </c>
      <c r="K78" s="13" t="s">
        <v>433</v>
      </c>
      <c r="L78" s="13" t="s">
        <v>533</v>
      </c>
      <c r="M78" s="13" t="s">
        <v>719</v>
      </c>
      <c r="N78" s="13" t="s">
        <v>727</v>
      </c>
      <c r="O78" s="126" t="s">
        <v>108</v>
      </c>
      <c r="P78" s="126" t="s">
        <v>110</v>
      </c>
      <c r="Q78" s="126" t="s">
        <v>455</v>
      </c>
      <c r="R78" s="126" t="s">
        <v>484</v>
      </c>
      <c r="S78" s="126" t="s">
        <v>492</v>
      </c>
      <c r="T78" s="126" t="s">
        <v>493</v>
      </c>
      <c r="U78" s="126" t="s">
        <v>494</v>
      </c>
      <c r="V78" s="13" t="s">
        <v>541</v>
      </c>
      <c r="W78" s="13" t="s">
        <v>552</v>
      </c>
      <c r="X78" s="13" t="s">
        <v>570</v>
      </c>
      <c r="Y78" s="13" t="s">
        <v>525</v>
      </c>
      <c r="Z78" s="13" t="s">
        <v>555</v>
      </c>
      <c r="AA78" s="13" t="s">
        <v>575</v>
      </c>
      <c r="AB78" s="13" t="s">
        <v>593</v>
      </c>
      <c r="AC78" s="13" t="s">
        <v>585</v>
      </c>
      <c r="AD78" s="13" t="s">
        <v>601</v>
      </c>
      <c r="AE78" s="13" t="s">
        <v>619</v>
      </c>
      <c r="AF78" s="13" t="s">
        <v>609</v>
      </c>
      <c r="AG78" s="13" t="s">
        <v>624</v>
      </c>
      <c r="AH78" s="13" t="s">
        <v>631</v>
      </c>
      <c r="AI78" s="13" t="s">
        <v>638</v>
      </c>
      <c r="AJ78" s="13" t="s">
        <v>656</v>
      </c>
      <c r="AK78" s="13" t="s">
        <v>643</v>
      </c>
      <c r="AL78" s="13" t="s">
        <v>651</v>
      </c>
      <c r="AM78" s="13" t="s">
        <v>740</v>
      </c>
      <c r="AN78" s="13" t="s">
        <v>663</v>
      </c>
      <c r="AO78" s="13" t="s">
        <v>668</v>
      </c>
      <c r="AP78" s="13" t="s">
        <v>703</v>
      </c>
      <c r="AQ78" s="13" t="s">
        <v>747</v>
      </c>
      <c r="AR78" s="13" t="s">
        <v>733</v>
      </c>
    </row>
    <row r="79" spans="1:44" ht="36" customHeight="1" x14ac:dyDescent="0.3">
      <c r="A79" s="164"/>
      <c r="B79" s="20" t="s">
        <v>111</v>
      </c>
      <c r="C79" s="13" t="s">
        <v>112</v>
      </c>
      <c r="D79" s="13" t="s">
        <v>113</v>
      </c>
      <c r="E79" s="13" t="s">
        <v>416</v>
      </c>
      <c r="F79" s="13" t="s">
        <v>424</v>
      </c>
      <c r="G79" s="13" t="s">
        <v>424</v>
      </c>
      <c r="H79" s="13" t="s">
        <v>424</v>
      </c>
      <c r="I79" s="13" t="s">
        <v>358</v>
      </c>
      <c r="J79" s="13" t="s">
        <v>376</v>
      </c>
      <c r="K79" s="13" t="s">
        <v>424</v>
      </c>
      <c r="L79" s="13" t="s">
        <v>534</v>
      </c>
      <c r="M79" s="13" t="s">
        <v>424</v>
      </c>
      <c r="N79" s="13" t="s">
        <v>728</v>
      </c>
      <c r="O79" s="126" t="s">
        <v>389</v>
      </c>
      <c r="P79" s="126" t="s">
        <v>424</v>
      </c>
      <c r="Q79" s="126" t="s">
        <v>456</v>
      </c>
      <c r="R79" s="126" t="s">
        <v>513</v>
      </c>
      <c r="S79" s="126" t="s">
        <v>364</v>
      </c>
      <c r="T79" s="126" t="s">
        <v>424</v>
      </c>
      <c r="U79" s="126" t="s">
        <v>424</v>
      </c>
      <c r="V79" s="13" t="s">
        <v>542</v>
      </c>
      <c r="W79" s="13" t="s">
        <v>424</v>
      </c>
      <c r="X79" s="13" t="s">
        <v>572</v>
      </c>
      <c r="Y79" s="13" t="s">
        <v>526</v>
      </c>
      <c r="Z79" s="13" t="s">
        <v>556</v>
      </c>
      <c r="AA79" s="13" t="s">
        <v>578</v>
      </c>
      <c r="AB79" s="13" t="s">
        <v>594</v>
      </c>
      <c r="AC79" s="13" t="s">
        <v>424</v>
      </c>
      <c r="AD79" s="13" t="s">
        <v>602</v>
      </c>
      <c r="AE79" s="13" t="s">
        <v>424</v>
      </c>
      <c r="AF79" s="13" t="s">
        <v>610</v>
      </c>
      <c r="AG79" s="13" t="s">
        <v>424</v>
      </c>
      <c r="AH79" s="13" t="s">
        <v>632</v>
      </c>
      <c r="AI79" s="13" t="s">
        <v>424</v>
      </c>
      <c r="AJ79" s="13" t="s">
        <v>424</v>
      </c>
      <c r="AK79" s="13" t="s">
        <v>424</v>
      </c>
      <c r="AL79" s="13" t="s">
        <v>424</v>
      </c>
      <c r="AM79" s="13" t="s">
        <v>734</v>
      </c>
      <c r="AN79" s="13" t="s">
        <v>664</v>
      </c>
      <c r="AO79" s="13" t="s">
        <v>669</v>
      </c>
      <c r="AP79" s="13" t="s">
        <v>704</v>
      </c>
      <c r="AQ79" s="13" t="s">
        <v>424</v>
      </c>
      <c r="AR79" s="13" t="s">
        <v>734</v>
      </c>
    </row>
    <row r="80" spans="1:44" ht="36" customHeight="1" x14ac:dyDescent="0.3">
      <c r="A80" s="164"/>
      <c r="B80" s="20" t="s">
        <v>114</v>
      </c>
      <c r="C80" s="13">
        <v>15</v>
      </c>
      <c r="D80" s="13">
        <v>15</v>
      </c>
      <c r="E80" s="13">
        <v>7</v>
      </c>
      <c r="F80" s="13">
        <v>0</v>
      </c>
      <c r="G80" s="13">
        <v>7</v>
      </c>
      <c r="H80" s="13">
        <v>14</v>
      </c>
      <c r="I80" s="13">
        <v>30</v>
      </c>
      <c r="J80" s="13">
        <v>0</v>
      </c>
      <c r="K80" s="13">
        <v>14</v>
      </c>
      <c r="L80" s="13">
        <v>0</v>
      </c>
      <c r="M80" s="13">
        <v>15</v>
      </c>
      <c r="N80" s="13">
        <v>0</v>
      </c>
      <c r="O80" s="126">
        <v>30</v>
      </c>
      <c r="P80" s="126">
        <v>0</v>
      </c>
      <c r="Q80" s="126">
        <v>0</v>
      </c>
      <c r="R80" s="126">
        <v>0</v>
      </c>
      <c r="S80" s="126">
        <v>30</v>
      </c>
      <c r="T80" s="126">
        <v>0</v>
      </c>
      <c r="U80" s="126">
        <v>0</v>
      </c>
      <c r="V80" s="13">
        <v>4</v>
      </c>
      <c r="W80" s="13">
        <v>0</v>
      </c>
      <c r="X80" s="13">
        <v>15</v>
      </c>
      <c r="Y80" s="13">
        <v>30</v>
      </c>
      <c r="Z80" s="13">
        <v>30</v>
      </c>
      <c r="AA80" s="13">
        <v>30</v>
      </c>
      <c r="AB80" s="13">
        <v>15</v>
      </c>
      <c r="AC80" s="13">
        <v>0</v>
      </c>
      <c r="AD80" s="13">
        <v>20</v>
      </c>
      <c r="AE80" s="13">
        <v>0</v>
      </c>
      <c r="AF80" s="13">
        <v>7</v>
      </c>
      <c r="AG80" s="13">
        <v>0</v>
      </c>
      <c r="AH80" s="13">
        <v>7</v>
      </c>
      <c r="AI80" s="13">
        <v>0</v>
      </c>
      <c r="AJ80" s="13">
        <v>30</v>
      </c>
      <c r="AK80" s="13">
        <v>0</v>
      </c>
      <c r="AL80" s="13">
        <v>30</v>
      </c>
      <c r="AM80" s="13">
        <v>0</v>
      </c>
      <c r="AN80" s="13">
        <v>30</v>
      </c>
      <c r="AO80" s="13">
        <v>0</v>
      </c>
      <c r="AP80" s="13">
        <v>15</v>
      </c>
      <c r="AQ80" s="13">
        <v>0</v>
      </c>
      <c r="AR80" s="13">
        <v>15</v>
      </c>
    </row>
    <row r="81" spans="1:44" ht="36" customHeight="1" x14ac:dyDescent="0.3">
      <c r="A81" s="164"/>
      <c r="B81" s="20" t="s">
        <v>115</v>
      </c>
      <c r="C81" s="13" t="s">
        <v>34</v>
      </c>
      <c r="D81" s="13" t="s">
        <v>33</v>
      </c>
      <c r="E81" s="13" t="s">
        <v>34</v>
      </c>
      <c r="F81" s="13" t="s">
        <v>34</v>
      </c>
      <c r="G81" s="13" t="s">
        <v>33</v>
      </c>
      <c r="H81" s="13" t="s">
        <v>34</v>
      </c>
      <c r="I81" s="13" t="s">
        <v>34</v>
      </c>
      <c r="J81" s="13" t="s">
        <v>34</v>
      </c>
      <c r="K81" s="13" t="s">
        <v>33</v>
      </c>
      <c r="L81" s="13" t="s">
        <v>34</v>
      </c>
      <c r="M81" s="13" t="s">
        <v>34</v>
      </c>
      <c r="N81" s="13" t="s">
        <v>33</v>
      </c>
      <c r="O81" s="126" t="s">
        <v>33</v>
      </c>
      <c r="P81" s="126" t="s">
        <v>34</v>
      </c>
      <c r="Q81" s="126" t="s">
        <v>34</v>
      </c>
      <c r="R81" s="126" t="s">
        <v>33</v>
      </c>
      <c r="S81" s="126" t="s">
        <v>33</v>
      </c>
      <c r="T81" s="126" t="s">
        <v>33</v>
      </c>
      <c r="U81" s="126" t="s">
        <v>34</v>
      </c>
      <c r="V81" s="13" t="s">
        <v>34</v>
      </c>
      <c r="W81" s="13" t="s">
        <v>34</v>
      </c>
      <c r="X81" s="13" t="s">
        <v>34</v>
      </c>
      <c r="Y81" s="13" t="s">
        <v>34</v>
      </c>
      <c r="Z81" s="13" t="s">
        <v>410</v>
      </c>
      <c r="AA81" s="13" t="s">
        <v>410</v>
      </c>
      <c r="AB81" s="13" t="s">
        <v>33</v>
      </c>
      <c r="AC81" s="13" t="s">
        <v>586</v>
      </c>
      <c r="AD81" s="13" t="s">
        <v>34</v>
      </c>
      <c r="AE81" s="13" t="s">
        <v>620</v>
      </c>
      <c r="AF81" s="13" t="s">
        <v>34</v>
      </c>
      <c r="AG81" s="13" t="s">
        <v>34</v>
      </c>
      <c r="AH81" s="13" t="s">
        <v>34</v>
      </c>
      <c r="AI81" s="13" t="s">
        <v>34</v>
      </c>
      <c r="AJ81" s="13" t="s">
        <v>33</v>
      </c>
      <c r="AK81" s="13" t="s">
        <v>34</v>
      </c>
      <c r="AL81" s="13" t="s">
        <v>33</v>
      </c>
      <c r="AM81" s="13" t="s">
        <v>33</v>
      </c>
      <c r="AN81" s="13" t="s">
        <v>410</v>
      </c>
      <c r="AO81" s="13" t="s">
        <v>34</v>
      </c>
      <c r="AP81" s="13" t="s">
        <v>34</v>
      </c>
      <c r="AQ81" s="13" t="s">
        <v>34</v>
      </c>
      <c r="AR81" s="13" t="s">
        <v>34</v>
      </c>
    </row>
    <row r="82" spans="1:44" ht="36" customHeight="1" x14ac:dyDescent="0.3">
      <c r="A82" s="164"/>
      <c r="B82" s="20" t="s">
        <v>116</v>
      </c>
      <c r="C82" s="13" t="s">
        <v>117</v>
      </c>
      <c r="D82" s="13" t="s">
        <v>118</v>
      </c>
      <c r="E82" s="13" t="s">
        <v>417</v>
      </c>
      <c r="F82" s="13" t="s">
        <v>119</v>
      </c>
      <c r="G82" s="13" t="s">
        <v>121</v>
      </c>
      <c r="H82" s="13" t="s">
        <v>465</v>
      </c>
      <c r="I82" s="13" t="s">
        <v>359</v>
      </c>
      <c r="J82" s="13" t="s">
        <v>489</v>
      </c>
      <c r="K82" s="13" t="s">
        <v>434</v>
      </c>
      <c r="L82" s="13" t="s">
        <v>562</v>
      </c>
      <c r="M82" s="13" t="s">
        <v>720</v>
      </c>
      <c r="N82" s="13" t="s">
        <v>729</v>
      </c>
      <c r="O82" s="126" t="s">
        <v>390</v>
      </c>
      <c r="P82" s="126" t="s">
        <v>120</v>
      </c>
      <c r="Q82" s="126" t="s">
        <v>122</v>
      </c>
      <c r="R82" s="126" t="s">
        <v>485</v>
      </c>
      <c r="S82" s="126" t="s">
        <v>488</v>
      </c>
      <c r="T82" s="126" t="s">
        <v>369</v>
      </c>
      <c r="U82" s="126" t="s">
        <v>382</v>
      </c>
      <c r="V82" s="13" t="s">
        <v>543</v>
      </c>
      <c r="W82" s="13" t="s">
        <v>553</v>
      </c>
      <c r="X82" s="13" t="s">
        <v>573</v>
      </c>
      <c r="Y82" s="13" t="s">
        <v>527</v>
      </c>
      <c r="Z82" s="13" t="s">
        <v>557</v>
      </c>
      <c r="AA82" s="13" t="s">
        <v>579</v>
      </c>
      <c r="AB82" s="13" t="s">
        <v>595</v>
      </c>
      <c r="AC82" s="13" t="s">
        <v>587</v>
      </c>
      <c r="AD82" s="13" t="s">
        <v>603</v>
      </c>
      <c r="AE82" s="13" t="s">
        <v>621</v>
      </c>
      <c r="AF82" s="13" t="s">
        <v>611</v>
      </c>
      <c r="AG82" s="13" t="s">
        <v>625</v>
      </c>
      <c r="AH82" s="13" t="s">
        <v>634</v>
      </c>
      <c r="AI82" s="13" t="s">
        <v>639</v>
      </c>
      <c r="AJ82" s="13" t="s">
        <v>657</v>
      </c>
      <c r="AK82" s="13" t="s">
        <v>644</v>
      </c>
      <c r="AL82" s="13" t="s">
        <v>652</v>
      </c>
      <c r="AM82" s="13" t="s">
        <v>741</v>
      </c>
      <c r="AN82" s="13" t="s">
        <v>665</v>
      </c>
      <c r="AO82" s="13" t="s">
        <v>670</v>
      </c>
      <c r="AP82" s="13" t="s">
        <v>705</v>
      </c>
      <c r="AQ82" s="13" t="s">
        <v>748</v>
      </c>
      <c r="AR82" s="13" t="s">
        <v>735</v>
      </c>
    </row>
    <row r="83" spans="1:44" ht="36" customHeight="1" x14ac:dyDescent="0.3">
      <c r="A83" s="164"/>
      <c r="B83" s="20" t="s">
        <v>123</v>
      </c>
      <c r="C83" s="13" t="s">
        <v>404</v>
      </c>
      <c r="D83" s="13" t="s">
        <v>124</v>
      </c>
      <c r="E83" s="13" t="s">
        <v>418</v>
      </c>
      <c r="F83" s="13" t="s">
        <v>425</v>
      </c>
      <c r="G83" s="13" t="s">
        <v>450</v>
      </c>
      <c r="H83" s="13" t="s">
        <v>466</v>
      </c>
      <c r="I83" s="13" t="s">
        <v>487</v>
      </c>
      <c r="J83" s="13" t="s">
        <v>490</v>
      </c>
      <c r="K83" s="13" t="s">
        <v>435</v>
      </c>
      <c r="L83" s="13" t="s">
        <v>561</v>
      </c>
      <c r="M83" s="13" t="s">
        <v>721</v>
      </c>
      <c r="N83" s="13" t="s">
        <v>730</v>
      </c>
      <c r="O83" s="126" t="s">
        <v>391</v>
      </c>
      <c r="P83" s="126" t="s">
        <v>440</v>
      </c>
      <c r="Q83" s="126" t="s">
        <v>457</v>
      </c>
      <c r="R83" s="126" t="s">
        <v>354</v>
      </c>
      <c r="S83" s="126" t="s">
        <v>365</v>
      </c>
      <c r="T83" s="126" t="s">
        <v>370</v>
      </c>
      <c r="U83" s="126" t="s">
        <v>491</v>
      </c>
      <c r="V83" s="13" t="s">
        <v>544</v>
      </c>
      <c r="W83" s="13" t="s">
        <v>554</v>
      </c>
      <c r="X83" s="13" t="s">
        <v>574</v>
      </c>
      <c r="Y83" s="13" t="s">
        <v>528</v>
      </c>
      <c r="Z83" s="13" t="s">
        <v>560</v>
      </c>
      <c r="AA83" s="13" t="s">
        <v>580</v>
      </c>
      <c r="AB83" s="13" t="s">
        <v>596</v>
      </c>
      <c r="AC83" s="13" t="s">
        <v>588</v>
      </c>
      <c r="AD83" s="13" t="s">
        <v>604</v>
      </c>
      <c r="AE83" s="13" t="s">
        <v>622</v>
      </c>
      <c r="AF83" s="13" t="s">
        <v>612</v>
      </c>
      <c r="AG83" s="13" t="s">
        <v>627</v>
      </c>
      <c r="AH83" s="13" t="s">
        <v>635</v>
      </c>
      <c r="AI83" s="13" t="s">
        <v>640</v>
      </c>
      <c r="AJ83" s="13" t="s">
        <v>658</v>
      </c>
      <c r="AK83" s="13" t="s">
        <v>645</v>
      </c>
      <c r="AL83" s="13" t="s">
        <v>653</v>
      </c>
      <c r="AM83" s="13" t="s">
        <v>742</v>
      </c>
      <c r="AN83" s="13" t="s">
        <v>666</v>
      </c>
      <c r="AO83" s="13" t="s">
        <v>671</v>
      </c>
      <c r="AP83" s="13" t="s">
        <v>706</v>
      </c>
      <c r="AQ83" s="13" t="s">
        <v>749</v>
      </c>
      <c r="AR83" s="13" t="s">
        <v>736</v>
      </c>
    </row>
    <row r="84" spans="1:44" x14ac:dyDescent="0.3">
      <c r="O84" s="125"/>
      <c r="P84" s="125"/>
      <c r="Q84" s="125"/>
      <c r="R84" s="125"/>
      <c r="S84" s="125"/>
      <c r="T84" s="125"/>
      <c r="U84" s="125" t="s">
        <v>383</v>
      </c>
    </row>
  </sheetData>
  <mergeCells count="7">
    <mergeCell ref="A2:F7"/>
    <mergeCell ref="A57:A76"/>
    <mergeCell ref="A78:A83"/>
    <mergeCell ref="A10:A14"/>
    <mergeCell ref="A16:A21"/>
    <mergeCell ref="A23:A51"/>
    <mergeCell ref="A53:A55"/>
  </mergeCells>
  <phoneticPr fontId="3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L220"/>
  <sheetViews>
    <sheetView showGridLines="0" tabSelected="1" topLeftCell="C139" zoomScale="58" zoomScaleNormal="55" workbookViewId="0">
      <selection activeCell="G152" sqref="G152"/>
    </sheetView>
  </sheetViews>
  <sheetFormatPr defaultColWidth="9.36328125" defaultRowHeight="14" x14ac:dyDescent="0.35"/>
  <cols>
    <col min="1" max="1" width="4.90625" style="2" customWidth="1"/>
    <col min="2" max="2" width="33.54296875" style="2" customWidth="1"/>
    <col min="3" max="3" width="25.08984375" style="81" customWidth="1"/>
    <col min="4" max="4" width="128.453125" style="2" customWidth="1"/>
    <col min="5" max="5" width="45.36328125" style="2" customWidth="1"/>
    <col min="6" max="6" width="35.453125" style="2" customWidth="1"/>
    <col min="7" max="7" width="40.54296875" style="2" customWidth="1"/>
    <col min="8" max="8" width="33.54296875" style="2" customWidth="1"/>
    <col min="9" max="9" width="41.36328125" style="2" customWidth="1"/>
    <col min="10" max="12" width="31.54296875" style="2" customWidth="1"/>
    <col min="13" max="13" width="30.36328125" style="2" customWidth="1"/>
    <col min="14" max="16384" width="9.36328125" style="2"/>
  </cols>
  <sheetData>
    <row r="1" spans="1:11" ht="15" x14ac:dyDescent="0.35">
      <c r="B1" s="21" t="s">
        <v>125</v>
      </c>
      <c r="C1" s="69"/>
      <c r="D1" s="21"/>
      <c r="E1" s="21"/>
      <c r="F1" s="21"/>
      <c r="G1" s="21"/>
    </row>
    <row r="2" spans="1:11" ht="15" x14ac:dyDescent="0.35">
      <c r="B2" s="22" t="s">
        <v>126</v>
      </c>
      <c r="C2" s="70"/>
      <c r="D2" s="21"/>
      <c r="E2" s="21"/>
      <c r="F2" s="21"/>
      <c r="G2" s="21"/>
    </row>
    <row r="3" spans="1:11" ht="15" x14ac:dyDescent="0.35">
      <c r="B3" s="22" t="s">
        <v>127</v>
      </c>
      <c r="C3" s="70"/>
      <c r="D3" s="21"/>
      <c r="E3" s="21"/>
      <c r="F3" s="21"/>
      <c r="G3" s="21"/>
    </row>
    <row r="4" spans="1:11" ht="15" x14ac:dyDescent="0.35">
      <c r="B4" s="91" t="s">
        <v>128</v>
      </c>
      <c r="C4" s="70"/>
      <c r="D4" s="21"/>
      <c r="E4" s="21"/>
      <c r="F4" s="21"/>
      <c r="G4" s="21"/>
    </row>
    <row r="5" spans="1:11" ht="15" x14ac:dyDescent="0.35">
      <c r="B5" s="91" t="s">
        <v>129</v>
      </c>
      <c r="C5" s="70"/>
      <c r="D5" s="21"/>
      <c r="E5" s="21"/>
      <c r="F5" s="21"/>
      <c r="G5" s="21"/>
    </row>
    <row r="6" spans="1:11" ht="15" x14ac:dyDescent="0.35">
      <c r="B6" s="91" t="s">
        <v>130</v>
      </c>
      <c r="C6" s="70"/>
      <c r="D6" s="21"/>
      <c r="E6" s="21"/>
      <c r="F6" s="21"/>
      <c r="G6" s="21"/>
    </row>
    <row r="7" spans="1:11" ht="15" x14ac:dyDescent="0.35">
      <c r="B7" s="22" t="s">
        <v>131</v>
      </c>
      <c r="C7" s="70"/>
      <c r="D7" s="21"/>
      <c r="E7" s="21"/>
      <c r="F7" s="21"/>
      <c r="G7" s="21"/>
    </row>
    <row r="8" spans="1:11" ht="15" x14ac:dyDescent="0.35">
      <c r="B8" s="22" t="s">
        <v>132</v>
      </c>
      <c r="C8" s="70"/>
      <c r="D8" s="21"/>
      <c r="E8" s="21"/>
      <c r="F8" s="21"/>
      <c r="G8" s="21"/>
    </row>
    <row r="9" spans="1:11" x14ac:dyDescent="0.35">
      <c r="C9" s="71"/>
    </row>
    <row r="10" spans="1:11" ht="15" x14ac:dyDescent="0.35">
      <c r="B10" s="92" t="s">
        <v>133</v>
      </c>
      <c r="C10" s="72"/>
      <c r="D10" s="114"/>
    </row>
    <row r="11" spans="1:11" customFormat="1" ht="14.5" x14ac:dyDescent="0.35"/>
    <row r="12" spans="1:11" ht="15" x14ac:dyDescent="0.35">
      <c r="B12" s="93" t="s">
        <v>134</v>
      </c>
      <c r="C12" s="73"/>
      <c r="D12" s="115"/>
    </row>
    <row r="13" spans="1:11" ht="14.5" thickBot="1" x14ac:dyDescent="0.4">
      <c r="A13" s="25"/>
      <c r="B13" s="25"/>
      <c r="C13" s="74"/>
      <c r="D13" s="36"/>
      <c r="E13" s="36"/>
      <c r="F13" s="36"/>
      <c r="G13" s="36"/>
      <c r="H13" s="36"/>
      <c r="I13" s="36"/>
      <c r="J13" s="36"/>
      <c r="K13" s="36"/>
    </row>
    <row r="14" spans="1:11" x14ac:dyDescent="0.35">
      <c r="A14" s="24"/>
      <c r="B14" s="24"/>
      <c r="C14" s="75"/>
    </row>
    <row r="15" spans="1:11" ht="25" x14ac:dyDescent="0.35">
      <c r="B15" s="52" t="s">
        <v>128</v>
      </c>
      <c r="C15" s="76"/>
      <c r="D15" s="53"/>
      <c r="E15" s="53"/>
      <c r="F15" s="53"/>
      <c r="G15" s="53"/>
      <c r="H15" s="53"/>
      <c r="I15" s="53"/>
    </row>
    <row r="16" spans="1:11" s="16" customFormat="1" ht="32.25" customHeight="1" x14ac:dyDescent="0.35">
      <c r="B16" s="43" t="s">
        <v>135</v>
      </c>
      <c r="C16" s="77"/>
      <c r="D16" s="43"/>
      <c r="E16" s="43"/>
      <c r="F16" s="43"/>
      <c r="G16" s="43"/>
      <c r="H16" s="43"/>
      <c r="I16" s="43"/>
    </row>
    <row r="17" spans="2:30" s="16" customFormat="1" ht="15.5" customHeight="1" x14ac:dyDescent="0.35">
      <c r="B17" s="54"/>
      <c r="C17" s="78"/>
      <c r="D17" s="55"/>
      <c r="E17" s="55"/>
      <c r="F17" s="55"/>
      <c r="G17" s="55"/>
    </row>
    <row r="18" spans="2:30" ht="22.25" customHeight="1" x14ac:dyDescent="0.35">
      <c r="B18" s="90" t="s">
        <v>136</v>
      </c>
      <c r="C18" s="90" t="s">
        <v>137</v>
      </c>
      <c r="D18" s="90" t="s">
        <v>138</v>
      </c>
      <c r="E18" s="90" t="s">
        <v>139</v>
      </c>
      <c r="F18" s="218" t="s">
        <v>140</v>
      </c>
      <c r="G18" s="218"/>
      <c r="H18" s="16"/>
      <c r="I18" s="16"/>
      <c r="J18" s="16"/>
      <c r="K18" s="16"/>
      <c r="L18" s="16"/>
      <c r="M18" s="16"/>
      <c r="N18" s="16"/>
      <c r="O18" s="16"/>
      <c r="P18" s="16"/>
      <c r="Q18" s="16"/>
      <c r="R18" s="16"/>
      <c r="S18" s="16"/>
      <c r="T18" s="16"/>
      <c r="U18" s="16"/>
      <c r="V18" s="16"/>
      <c r="W18" s="16"/>
      <c r="X18" s="16"/>
      <c r="Y18" s="16"/>
      <c r="Z18" s="16"/>
      <c r="AA18" s="16"/>
      <c r="AB18" s="16"/>
      <c r="AC18" s="16"/>
      <c r="AD18" s="16"/>
    </row>
    <row r="19" spans="2:30" customFormat="1" ht="22.25" customHeight="1" x14ac:dyDescent="0.35"/>
    <row r="20" spans="2:30" ht="24.5" customHeight="1" x14ac:dyDescent="0.35">
      <c r="B20" s="215" t="s">
        <v>141</v>
      </c>
      <c r="C20" s="79"/>
      <c r="D20" s="34"/>
      <c r="E20" s="103" t="s">
        <v>142</v>
      </c>
      <c r="H20" s="16"/>
      <c r="I20" s="16"/>
      <c r="J20" s="16"/>
      <c r="K20" s="16"/>
      <c r="L20" s="16"/>
      <c r="M20" s="16"/>
      <c r="N20" s="16"/>
      <c r="O20" s="16"/>
      <c r="P20" s="16"/>
      <c r="Q20" s="16"/>
      <c r="R20" s="16"/>
      <c r="S20" s="16"/>
      <c r="T20" s="16"/>
      <c r="U20" s="16"/>
      <c r="V20" s="16"/>
      <c r="W20" s="16"/>
      <c r="X20" s="16"/>
      <c r="Y20" s="16"/>
      <c r="Z20" s="16"/>
      <c r="AA20" s="16"/>
      <c r="AB20" s="16"/>
      <c r="AC20" s="16"/>
      <c r="AD20" s="16"/>
    </row>
    <row r="21" spans="2:30" ht="24.65" customHeight="1" x14ac:dyDescent="0.35">
      <c r="B21" s="215"/>
      <c r="C21" s="79"/>
      <c r="D21" s="34" t="s">
        <v>143</v>
      </c>
      <c r="E21" s="101">
        <v>42</v>
      </c>
      <c r="H21" s="16"/>
      <c r="I21" s="16"/>
      <c r="J21" s="16"/>
      <c r="K21" s="16"/>
      <c r="L21" s="16"/>
      <c r="M21" s="16"/>
      <c r="N21" s="16"/>
      <c r="O21" s="16"/>
      <c r="P21" s="16"/>
      <c r="Q21" s="16"/>
      <c r="R21" s="16"/>
      <c r="S21" s="16"/>
      <c r="T21" s="16"/>
      <c r="U21" s="16"/>
      <c r="V21" s="16"/>
      <c r="W21" s="16"/>
      <c r="X21" s="16"/>
      <c r="Y21" s="16"/>
      <c r="Z21" s="16"/>
      <c r="AA21" s="16"/>
      <c r="AB21" s="16"/>
      <c r="AC21" s="16"/>
      <c r="AD21" s="16"/>
    </row>
    <row r="22" spans="2:30" ht="14" customHeight="1" x14ac:dyDescent="0.35">
      <c r="B22" s="216"/>
      <c r="C22" s="79"/>
      <c r="D22" s="15"/>
      <c r="E22" s="15"/>
      <c r="F22" s="15"/>
      <c r="G22" s="15"/>
      <c r="H22" s="16"/>
      <c r="I22" s="16"/>
      <c r="J22" s="16"/>
      <c r="K22" s="16"/>
      <c r="L22" s="16"/>
      <c r="M22" s="16"/>
      <c r="N22" s="16"/>
      <c r="O22" s="16"/>
      <c r="P22" s="16"/>
      <c r="Q22" s="16"/>
      <c r="R22" s="16"/>
      <c r="S22" s="16"/>
      <c r="T22" s="16"/>
      <c r="U22" s="16"/>
      <c r="V22" s="16"/>
      <c r="W22" s="16"/>
      <c r="X22" s="16"/>
      <c r="Y22" s="16"/>
      <c r="Z22" s="16"/>
      <c r="AA22" s="16"/>
      <c r="AB22" s="16"/>
      <c r="AC22" s="16"/>
      <c r="AD22" s="16"/>
    </row>
    <row r="23" spans="2:30" ht="24.5" customHeight="1" x14ac:dyDescent="0.35">
      <c r="B23" s="216"/>
      <c r="C23" s="80" t="s">
        <v>144</v>
      </c>
      <c r="D23" s="51" t="s">
        <v>145</v>
      </c>
      <c r="E23" s="103" t="s">
        <v>142</v>
      </c>
      <c r="F23" s="116"/>
      <c r="G23" s="116"/>
      <c r="H23" s="16"/>
      <c r="I23" s="16"/>
      <c r="J23" s="16"/>
      <c r="K23" s="16"/>
      <c r="L23" s="16"/>
      <c r="M23" s="16"/>
      <c r="N23" s="16"/>
      <c r="O23" s="16"/>
      <c r="P23" s="16"/>
      <c r="Q23" s="16"/>
      <c r="R23" s="16"/>
      <c r="S23" s="16"/>
      <c r="T23" s="16"/>
      <c r="U23" s="16"/>
      <c r="V23" s="16"/>
      <c r="W23" s="16"/>
      <c r="X23" s="16"/>
      <c r="Y23" s="16"/>
      <c r="Z23" s="16"/>
      <c r="AA23" s="16"/>
      <c r="AB23" s="16"/>
      <c r="AC23" s="16"/>
      <c r="AD23" s="16"/>
    </row>
    <row r="24" spans="2:30" ht="24.5" customHeight="1" x14ac:dyDescent="0.35">
      <c r="B24" s="216"/>
      <c r="C24" s="79"/>
      <c r="D24" s="50" t="s">
        <v>146</v>
      </c>
      <c r="E24" s="97">
        <v>25</v>
      </c>
      <c r="F24" s="180" t="s">
        <v>147</v>
      </c>
      <c r="G24" s="182"/>
      <c r="H24" s="16"/>
      <c r="I24" s="16"/>
      <c r="J24" s="16"/>
      <c r="K24" s="16"/>
      <c r="L24" s="16"/>
      <c r="M24" s="16"/>
      <c r="N24" s="16"/>
      <c r="O24" s="16"/>
      <c r="P24" s="16"/>
      <c r="Q24" s="16"/>
      <c r="R24" s="16"/>
      <c r="S24" s="16"/>
      <c r="T24" s="16"/>
      <c r="U24" s="16"/>
      <c r="V24" s="16"/>
      <c r="W24" s="16"/>
      <c r="X24" s="16"/>
      <c r="Y24" s="16"/>
      <c r="Z24" s="16"/>
      <c r="AA24" s="16"/>
      <c r="AB24" s="16"/>
      <c r="AC24" s="16"/>
      <c r="AD24" s="16"/>
    </row>
    <row r="25" spans="2:30" ht="24.5" customHeight="1" x14ac:dyDescent="0.35">
      <c r="B25" s="216"/>
      <c r="C25" s="79"/>
      <c r="D25" s="50" t="s">
        <v>148</v>
      </c>
      <c r="E25" s="97">
        <v>17</v>
      </c>
      <c r="F25" s="183"/>
      <c r="G25" s="185"/>
      <c r="H25" s="16"/>
      <c r="I25" s="16"/>
      <c r="J25" s="16"/>
      <c r="K25" s="16"/>
      <c r="L25" s="16"/>
      <c r="M25" s="16"/>
      <c r="N25" s="16"/>
      <c r="O25" s="16"/>
      <c r="P25" s="16"/>
      <c r="Q25" s="16"/>
      <c r="R25" s="16"/>
      <c r="S25" s="16"/>
      <c r="T25" s="16"/>
      <c r="U25" s="16"/>
      <c r="V25" s="16"/>
      <c r="W25" s="16"/>
      <c r="X25" s="16"/>
      <c r="Y25" s="16"/>
      <c r="Z25" s="16"/>
      <c r="AA25" s="16"/>
      <c r="AB25" s="16"/>
      <c r="AC25" s="16"/>
      <c r="AD25" s="16"/>
    </row>
    <row r="26" spans="2:30" ht="24.5" customHeight="1" x14ac:dyDescent="0.35">
      <c r="B26" s="216"/>
      <c r="C26" s="79"/>
      <c r="D26" s="50" t="s">
        <v>149</v>
      </c>
      <c r="E26" s="101">
        <v>0</v>
      </c>
      <c r="F26" s="186"/>
      <c r="G26" s="188"/>
      <c r="H26" s="16"/>
      <c r="I26" s="16"/>
      <c r="J26" s="16"/>
      <c r="K26" s="16"/>
      <c r="L26" s="16"/>
      <c r="M26" s="16"/>
      <c r="N26" s="16"/>
      <c r="O26" s="16"/>
      <c r="P26" s="16"/>
      <c r="Q26" s="16"/>
      <c r="R26" s="16"/>
      <c r="S26" s="16"/>
      <c r="T26" s="16"/>
      <c r="U26" s="16"/>
      <c r="V26" s="16"/>
      <c r="W26" s="16"/>
      <c r="X26" s="16"/>
      <c r="Y26" s="16"/>
      <c r="Z26" s="16"/>
      <c r="AA26" s="16"/>
      <c r="AB26" s="16"/>
      <c r="AC26" s="16"/>
      <c r="AD26" s="16"/>
    </row>
    <row r="27" spans="2:30" ht="24.65" customHeight="1" x14ac:dyDescent="0.35">
      <c r="B27" s="216"/>
      <c r="C27" s="79"/>
      <c r="D27" s="50"/>
      <c r="E27" s="95" t="str">
        <f>IF(SUM(E24:E26)=$E$21,"Check","Error")</f>
        <v>Check</v>
      </c>
      <c r="F27" s="15"/>
      <c r="G27" s="16"/>
      <c r="H27" s="16"/>
      <c r="I27" s="16"/>
      <c r="J27" s="16"/>
      <c r="K27" s="16"/>
      <c r="L27" s="16"/>
      <c r="M27" s="16"/>
      <c r="N27" s="16"/>
      <c r="O27" s="16"/>
      <c r="P27" s="16"/>
      <c r="Q27" s="16"/>
      <c r="R27" s="16"/>
      <c r="S27" s="16"/>
      <c r="T27" s="16"/>
      <c r="U27" s="16"/>
      <c r="V27" s="16"/>
      <c r="W27" s="16"/>
      <c r="X27" s="16"/>
      <c r="Y27" s="16"/>
      <c r="Z27" s="16"/>
      <c r="AA27" s="16"/>
      <c r="AB27" s="16"/>
      <c r="AC27" s="16"/>
      <c r="AD27" s="16"/>
    </row>
    <row r="28" spans="2:30" ht="14" customHeight="1" x14ac:dyDescent="0.35">
      <c r="B28" s="216"/>
      <c r="C28" s="79"/>
      <c r="D28" s="15"/>
      <c r="E28" s="15"/>
      <c r="F28" s="15"/>
      <c r="G28" s="15"/>
      <c r="H28" s="16"/>
      <c r="I28" s="16"/>
      <c r="J28" s="16"/>
      <c r="K28" s="16"/>
      <c r="L28" s="16"/>
      <c r="M28" s="16"/>
      <c r="N28" s="16"/>
      <c r="O28" s="16"/>
      <c r="P28" s="16"/>
      <c r="Q28" s="16"/>
      <c r="R28" s="16"/>
      <c r="S28" s="16"/>
      <c r="T28" s="16"/>
      <c r="U28" s="16"/>
      <c r="V28" s="16"/>
      <c r="W28" s="16"/>
      <c r="X28" s="16"/>
      <c r="Y28" s="16"/>
      <c r="Z28" s="16"/>
      <c r="AA28" s="16"/>
      <c r="AB28" s="16"/>
      <c r="AC28" s="16"/>
      <c r="AD28" s="16"/>
    </row>
    <row r="29" spans="2:30" ht="24" customHeight="1" x14ac:dyDescent="0.35">
      <c r="B29" s="216"/>
      <c r="C29" s="80" t="s">
        <v>150</v>
      </c>
      <c r="D29" s="51" t="s">
        <v>151</v>
      </c>
      <c r="E29" s="103" t="s">
        <v>142</v>
      </c>
      <c r="F29" s="15"/>
      <c r="G29" s="15"/>
      <c r="H29" s="16"/>
      <c r="I29" s="16"/>
      <c r="J29" s="16"/>
      <c r="K29" s="16"/>
      <c r="L29" s="16"/>
      <c r="M29" s="16"/>
      <c r="N29" s="16"/>
      <c r="O29" s="16"/>
      <c r="P29" s="16"/>
      <c r="Q29" s="16"/>
      <c r="R29" s="16"/>
      <c r="S29" s="16"/>
      <c r="T29" s="16"/>
      <c r="U29" s="16"/>
      <c r="V29" s="16"/>
      <c r="W29" s="16"/>
      <c r="X29" s="16"/>
      <c r="Y29" s="16"/>
      <c r="Z29" s="16"/>
      <c r="AA29" s="16"/>
      <c r="AB29" s="16"/>
      <c r="AC29" s="16"/>
      <c r="AD29" s="16"/>
    </row>
    <row r="30" spans="2:30" ht="24" customHeight="1" x14ac:dyDescent="0.35">
      <c r="B30" s="216"/>
      <c r="C30" s="79"/>
      <c r="D30" s="50" t="s">
        <v>152</v>
      </c>
      <c r="E30" s="97">
        <v>25</v>
      </c>
      <c r="F30" s="180" t="s">
        <v>153</v>
      </c>
      <c r="G30" s="182"/>
      <c r="H30" s="16"/>
      <c r="I30" s="16"/>
      <c r="J30" s="16"/>
      <c r="K30" s="16"/>
      <c r="L30" s="16"/>
      <c r="M30" s="16"/>
      <c r="N30" s="16"/>
      <c r="O30" s="16"/>
      <c r="P30" s="16"/>
      <c r="Q30" s="16"/>
      <c r="R30" s="16"/>
      <c r="S30" s="16"/>
      <c r="T30" s="16"/>
      <c r="U30" s="16"/>
      <c r="V30" s="16"/>
      <c r="W30" s="16"/>
      <c r="X30" s="16"/>
      <c r="Y30" s="16"/>
      <c r="Z30" s="16"/>
      <c r="AA30" s="16"/>
      <c r="AB30" s="16"/>
      <c r="AC30" s="16"/>
      <c r="AD30" s="16"/>
    </row>
    <row r="31" spans="2:30" ht="24" customHeight="1" x14ac:dyDescent="0.35">
      <c r="B31" s="216"/>
      <c r="C31" s="79"/>
      <c r="D31" s="50" t="s">
        <v>154</v>
      </c>
      <c r="E31" s="97">
        <v>17</v>
      </c>
      <c r="F31" s="183"/>
      <c r="G31" s="185"/>
      <c r="H31" s="16"/>
      <c r="I31" s="16"/>
      <c r="J31" s="16"/>
      <c r="K31" s="16"/>
      <c r="L31" s="16"/>
      <c r="M31" s="16"/>
      <c r="N31" s="16"/>
      <c r="O31" s="16"/>
      <c r="P31" s="16"/>
      <c r="Q31" s="16"/>
      <c r="R31" s="16"/>
      <c r="S31" s="16"/>
      <c r="T31" s="16"/>
      <c r="U31" s="16"/>
      <c r="V31" s="16"/>
      <c r="W31" s="16"/>
      <c r="X31" s="16"/>
      <c r="Y31" s="16"/>
      <c r="Z31" s="16"/>
      <c r="AA31" s="16"/>
      <c r="AB31" s="16"/>
      <c r="AC31" s="16"/>
      <c r="AD31" s="16"/>
    </row>
    <row r="32" spans="2:30" ht="24" customHeight="1" x14ac:dyDescent="0.35">
      <c r="B32" s="216"/>
      <c r="C32" s="79"/>
      <c r="D32" s="50" t="s">
        <v>155</v>
      </c>
      <c r="E32" s="101">
        <v>1</v>
      </c>
      <c r="F32" s="183"/>
      <c r="G32" s="185"/>
      <c r="H32" s="16"/>
      <c r="I32" s="16"/>
      <c r="J32" s="16"/>
      <c r="K32" s="16"/>
      <c r="L32" s="16"/>
      <c r="M32" s="16"/>
      <c r="N32" s="16"/>
      <c r="O32" s="16"/>
      <c r="P32" s="16"/>
      <c r="Q32" s="16"/>
      <c r="R32" s="16"/>
      <c r="S32" s="16"/>
      <c r="T32" s="16"/>
      <c r="U32" s="16"/>
      <c r="V32" s="16"/>
      <c r="W32" s="16"/>
      <c r="X32" s="16"/>
      <c r="Y32" s="16"/>
      <c r="Z32" s="16"/>
      <c r="AA32" s="16"/>
      <c r="AB32" s="16"/>
      <c r="AC32" s="16"/>
      <c r="AD32" s="16"/>
    </row>
    <row r="33" spans="1:32" ht="24" customHeight="1" x14ac:dyDescent="0.35">
      <c r="B33" s="216"/>
      <c r="C33" s="79"/>
      <c r="D33" s="50" t="s">
        <v>156</v>
      </c>
      <c r="E33" s="97">
        <v>26</v>
      </c>
      <c r="F33" s="183"/>
      <c r="G33" s="185"/>
      <c r="H33" s="16"/>
      <c r="I33" s="16"/>
      <c r="J33" s="16"/>
      <c r="K33" s="16"/>
      <c r="L33" s="16"/>
      <c r="M33" s="16"/>
      <c r="N33" s="16"/>
      <c r="O33" s="16"/>
      <c r="P33" s="16"/>
      <c r="Q33" s="16"/>
      <c r="R33" s="16"/>
      <c r="S33" s="16"/>
      <c r="T33" s="16"/>
      <c r="U33" s="16"/>
      <c r="V33" s="16"/>
      <c r="W33" s="16"/>
      <c r="X33" s="16"/>
      <c r="Y33" s="16"/>
      <c r="Z33" s="16"/>
      <c r="AA33" s="16"/>
      <c r="AB33" s="16"/>
      <c r="AC33" s="16"/>
      <c r="AD33" s="16"/>
    </row>
    <row r="34" spans="1:32" ht="24" customHeight="1" x14ac:dyDescent="0.35">
      <c r="B34" s="216"/>
      <c r="C34" s="79"/>
      <c r="D34" s="50" t="s">
        <v>157</v>
      </c>
      <c r="E34" s="97">
        <v>0</v>
      </c>
      <c r="F34" s="186"/>
      <c r="G34" s="188"/>
      <c r="H34" s="16"/>
      <c r="I34" s="16"/>
      <c r="J34" s="16"/>
      <c r="K34" s="16"/>
      <c r="L34" s="16"/>
      <c r="M34" s="16"/>
      <c r="N34" s="16"/>
      <c r="O34" s="16"/>
      <c r="P34" s="16"/>
      <c r="Q34" s="16"/>
      <c r="R34" s="16"/>
      <c r="S34" s="16"/>
      <c r="T34" s="16"/>
      <c r="U34" s="16"/>
      <c r="V34" s="16"/>
      <c r="W34" s="16"/>
      <c r="X34" s="16"/>
      <c r="Y34" s="16"/>
      <c r="Z34" s="16"/>
      <c r="AA34" s="16"/>
      <c r="AB34" s="16"/>
      <c r="AC34" s="16"/>
      <c r="AD34" s="16"/>
    </row>
    <row r="35" spans="1:32" ht="24.65" customHeight="1" x14ac:dyDescent="0.35">
      <c r="B35" s="216"/>
      <c r="C35" s="79"/>
      <c r="D35" s="50"/>
      <c r="E35" s="15"/>
      <c r="F35" s="15"/>
      <c r="G35" s="16"/>
      <c r="H35" s="16"/>
      <c r="I35" s="16"/>
      <c r="J35" s="16"/>
      <c r="K35" s="16"/>
      <c r="L35" s="16"/>
      <c r="M35" s="16"/>
      <c r="N35" s="16"/>
      <c r="O35" s="16"/>
      <c r="P35" s="16"/>
      <c r="Q35" s="16"/>
      <c r="R35" s="16"/>
      <c r="S35" s="16"/>
      <c r="T35" s="16"/>
      <c r="U35" s="16"/>
      <c r="V35" s="16"/>
      <c r="W35" s="16"/>
      <c r="X35" s="16"/>
      <c r="Y35" s="16"/>
      <c r="Z35" s="16"/>
      <c r="AA35" s="16"/>
      <c r="AB35" s="16"/>
      <c r="AC35" s="16"/>
      <c r="AD35" s="16"/>
    </row>
    <row r="36" spans="1:32" ht="14.75" customHeight="1" x14ac:dyDescent="0.35">
      <c r="B36" s="216"/>
      <c r="C36" s="79"/>
      <c r="D36" s="16"/>
      <c r="E36" s="15"/>
      <c r="F36" s="15"/>
      <c r="G36" s="16"/>
      <c r="H36" s="16"/>
      <c r="I36" s="16"/>
      <c r="J36" s="16"/>
      <c r="K36" s="16"/>
      <c r="L36" s="16"/>
      <c r="M36" s="16"/>
      <c r="N36" s="16"/>
      <c r="O36" s="16"/>
      <c r="P36" s="16"/>
      <c r="Q36" s="16"/>
      <c r="R36" s="16"/>
      <c r="S36" s="16"/>
      <c r="T36" s="16"/>
      <c r="U36" s="16"/>
      <c r="V36" s="16"/>
      <c r="W36" s="16"/>
      <c r="X36" s="16"/>
      <c r="Y36" s="16"/>
      <c r="Z36" s="16"/>
      <c r="AA36" s="16"/>
      <c r="AB36" s="16"/>
      <c r="AC36" s="16"/>
      <c r="AD36" s="16"/>
    </row>
    <row r="37" spans="1:32" ht="24.5" customHeight="1" x14ac:dyDescent="0.35">
      <c r="B37" s="216"/>
      <c r="C37" s="80" t="s">
        <v>158</v>
      </c>
      <c r="D37" s="51" t="s">
        <v>159</v>
      </c>
      <c r="E37" s="103" t="s">
        <v>142</v>
      </c>
      <c r="F37" s="137"/>
      <c r="G37" s="47"/>
      <c r="H37" s="16"/>
      <c r="I37" s="16"/>
      <c r="J37" s="16"/>
      <c r="K37" s="16"/>
      <c r="L37" s="16"/>
      <c r="M37" s="16"/>
      <c r="N37" s="16"/>
      <c r="O37" s="16"/>
      <c r="P37" s="16"/>
      <c r="Q37" s="16"/>
      <c r="R37" s="16"/>
      <c r="S37" s="16"/>
      <c r="T37" s="16"/>
      <c r="U37" s="16"/>
      <c r="V37" s="16"/>
      <c r="W37" s="16"/>
      <c r="X37" s="16"/>
      <c r="Y37" s="16"/>
      <c r="Z37" s="16"/>
      <c r="AA37" s="16"/>
      <c r="AB37" s="16"/>
      <c r="AC37" s="16"/>
      <c r="AD37" s="16"/>
    </row>
    <row r="38" spans="1:32" ht="24.5" customHeight="1" x14ac:dyDescent="0.35">
      <c r="B38" s="216"/>
      <c r="C38" s="79"/>
      <c r="D38" s="50" t="s">
        <v>160</v>
      </c>
      <c r="E38" s="100">
        <v>9</v>
      </c>
      <c r="F38" s="228" t="s">
        <v>161</v>
      </c>
      <c r="G38" s="229"/>
      <c r="H38" s="16"/>
      <c r="I38" s="16"/>
      <c r="J38" s="16"/>
      <c r="K38" s="16"/>
      <c r="L38" s="16"/>
      <c r="M38" s="16"/>
      <c r="N38" s="16"/>
      <c r="O38" s="16"/>
      <c r="P38" s="16"/>
      <c r="Q38" s="16"/>
      <c r="R38" s="16"/>
      <c r="S38" s="16"/>
      <c r="T38" s="16"/>
      <c r="U38" s="16"/>
      <c r="V38" s="16"/>
      <c r="W38" s="16"/>
      <c r="X38" s="16"/>
      <c r="Y38" s="16"/>
      <c r="Z38" s="16"/>
      <c r="AA38" s="16"/>
      <c r="AB38" s="16"/>
      <c r="AC38" s="16"/>
      <c r="AD38" s="16"/>
    </row>
    <row r="39" spans="1:32" ht="24.5" customHeight="1" x14ac:dyDescent="0.35">
      <c r="B39" s="216"/>
      <c r="C39" s="79"/>
      <c r="D39" s="50" t="s">
        <v>162</v>
      </c>
      <c r="E39" s="100">
        <v>12</v>
      </c>
      <c r="F39" s="230"/>
      <c r="G39" s="229"/>
      <c r="H39" s="16"/>
      <c r="I39" s="16"/>
      <c r="J39" s="16"/>
      <c r="K39" s="16"/>
      <c r="L39" s="16"/>
      <c r="M39" s="16"/>
      <c r="N39" s="16"/>
      <c r="O39" s="16"/>
      <c r="P39" s="16"/>
      <c r="Q39" s="16"/>
      <c r="R39" s="16"/>
      <c r="S39" s="16"/>
      <c r="T39" s="16"/>
      <c r="U39" s="16"/>
      <c r="V39" s="16"/>
      <c r="W39" s="16"/>
      <c r="X39" s="16"/>
      <c r="Y39" s="16"/>
      <c r="Z39" s="16"/>
      <c r="AA39" s="16"/>
      <c r="AB39" s="16"/>
      <c r="AC39" s="16"/>
      <c r="AD39" s="16"/>
    </row>
    <row r="40" spans="1:32" ht="24.5" customHeight="1" x14ac:dyDescent="0.35">
      <c r="B40" s="216"/>
      <c r="C40" s="79"/>
      <c r="D40" s="50" t="s">
        <v>163</v>
      </c>
      <c r="E40" s="100">
        <v>21</v>
      </c>
      <c r="F40" s="231"/>
      <c r="G40" s="232"/>
      <c r="H40" s="16"/>
      <c r="I40" s="16"/>
      <c r="J40" s="16"/>
      <c r="K40" s="16"/>
      <c r="L40" s="16"/>
      <c r="M40" s="16"/>
      <c r="N40" s="16"/>
      <c r="O40" s="16"/>
      <c r="P40" s="16"/>
      <c r="Q40" s="16"/>
      <c r="R40" s="16"/>
      <c r="S40" s="16"/>
      <c r="T40" s="16"/>
      <c r="U40" s="16"/>
      <c r="V40" s="16"/>
      <c r="W40" s="16"/>
      <c r="X40" s="16"/>
      <c r="Y40" s="16"/>
      <c r="Z40" s="16"/>
      <c r="AA40" s="16"/>
      <c r="AB40" s="16"/>
      <c r="AC40" s="16"/>
      <c r="AD40" s="16"/>
    </row>
    <row r="41" spans="1:32" ht="24.65" customHeight="1" x14ac:dyDescent="0.35">
      <c r="B41" s="216"/>
      <c r="C41" s="79"/>
      <c r="D41" s="50"/>
      <c r="E41" s="95" t="str">
        <f>IF(SUM(E38:E40)=$E$21,"Check","Error")</f>
        <v>Check</v>
      </c>
      <c r="F41" s="15"/>
      <c r="G41" s="16"/>
      <c r="H41" s="16"/>
      <c r="I41" s="16"/>
      <c r="J41" s="16"/>
      <c r="K41" s="16"/>
      <c r="L41" s="16"/>
      <c r="M41" s="16"/>
      <c r="N41" s="16"/>
      <c r="O41" s="16"/>
      <c r="P41" s="16"/>
      <c r="Q41" s="16"/>
      <c r="R41" s="16"/>
      <c r="S41" s="16"/>
      <c r="T41" s="16"/>
      <c r="U41" s="16"/>
      <c r="V41" s="16"/>
      <c r="W41" s="16"/>
      <c r="X41" s="16"/>
      <c r="Y41" s="16"/>
      <c r="Z41" s="16"/>
      <c r="AA41" s="16"/>
      <c r="AB41" s="16"/>
      <c r="AC41" s="16"/>
      <c r="AD41" s="16"/>
    </row>
    <row r="42" spans="1:32" x14ac:dyDescent="0.35">
      <c r="B42" s="216"/>
      <c r="C42" s="79"/>
      <c r="E42" s="16"/>
      <c r="F42" s="138">
        <f>SUM(E38:E40)</f>
        <v>42</v>
      </c>
      <c r="G42" s="16"/>
      <c r="H42" s="16"/>
      <c r="I42" s="16"/>
      <c r="J42" s="16"/>
      <c r="K42" s="16"/>
      <c r="L42" s="16"/>
      <c r="M42" s="16"/>
      <c r="N42" s="16"/>
      <c r="O42" s="16"/>
      <c r="P42" s="16"/>
      <c r="Q42" s="16"/>
      <c r="R42" s="16"/>
      <c r="S42" s="16"/>
      <c r="T42" s="16"/>
      <c r="U42" s="16"/>
      <c r="V42" s="16"/>
      <c r="W42" s="16"/>
      <c r="X42" s="16"/>
      <c r="Y42" s="16"/>
      <c r="Z42" s="16"/>
      <c r="AA42" s="16"/>
      <c r="AB42" s="16"/>
      <c r="AC42" s="16"/>
      <c r="AD42" s="16"/>
    </row>
    <row r="43" spans="1:32" ht="24.5" customHeight="1" x14ac:dyDescent="0.35">
      <c r="B43" s="216"/>
      <c r="C43" s="80" t="s">
        <v>164</v>
      </c>
      <c r="D43" s="51" t="s">
        <v>165</v>
      </c>
      <c r="E43" s="103" t="s">
        <v>142</v>
      </c>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row>
    <row r="44" spans="1:32" ht="24.5" customHeight="1" x14ac:dyDescent="0.35">
      <c r="B44" s="216"/>
      <c r="C44" s="79"/>
      <c r="D44" s="50" t="s">
        <v>166</v>
      </c>
      <c r="E44" s="97">
        <v>10</v>
      </c>
      <c r="F44" s="233" t="s">
        <v>167</v>
      </c>
      <c r="G44" s="234"/>
      <c r="H44" s="16"/>
      <c r="I44" s="16"/>
      <c r="J44" s="16"/>
      <c r="K44" s="16"/>
      <c r="L44" s="16"/>
      <c r="M44" s="16"/>
      <c r="N44" s="16"/>
      <c r="O44" s="16"/>
      <c r="P44" s="16"/>
      <c r="Q44" s="16"/>
      <c r="R44" s="16"/>
      <c r="S44" s="16"/>
      <c r="T44" s="16"/>
      <c r="U44" s="16"/>
      <c r="V44" s="16"/>
      <c r="W44" s="16"/>
      <c r="X44" s="16"/>
      <c r="Y44" s="16"/>
      <c r="Z44" s="16"/>
      <c r="AA44" s="16"/>
      <c r="AB44" s="16"/>
      <c r="AC44" s="16"/>
      <c r="AD44" s="16"/>
    </row>
    <row r="45" spans="1:32" ht="24.5" customHeight="1" x14ac:dyDescent="0.35">
      <c r="B45" s="216"/>
      <c r="C45" s="79"/>
      <c r="D45" s="50" t="s">
        <v>168</v>
      </c>
      <c r="E45" s="97">
        <v>32</v>
      </c>
      <c r="F45" s="235"/>
      <c r="G45" s="236"/>
      <c r="H45" s="16"/>
      <c r="I45" s="16"/>
      <c r="J45" s="16"/>
      <c r="K45" s="16"/>
      <c r="L45" s="16"/>
      <c r="M45" s="16"/>
      <c r="N45" s="16"/>
      <c r="O45" s="16"/>
      <c r="P45" s="16"/>
      <c r="Q45" s="16"/>
      <c r="R45" s="16"/>
      <c r="S45" s="16"/>
      <c r="T45" s="16"/>
      <c r="U45" s="16"/>
      <c r="V45" s="16"/>
      <c r="W45" s="16"/>
      <c r="X45" s="16"/>
      <c r="Y45" s="16"/>
      <c r="Z45" s="16"/>
      <c r="AA45" s="16"/>
      <c r="AB45" s="16"/>
      <c r="AC45" s="16"/>
      <c r="AD45" s="16"/>
    </row>
    <row r="46" spans="1:32" ht="24.65" customHeight="1" x14ac:dyDescent="0.35">
      <c r="B46" s="216"/>
      <c r="C46" s="79"/>
      <c r="D46" s="50"/>
      <c r="E46" s="95" t="str">
        <f>IF(SUM(E44:E45)=$E$21,"Check","Error")</f>
        <v>Check</v>
      </c>
      <c r="F46" s="15"/>
      <c r="G46" s="16"/>
      <c r="H46" s="16"/>
      <c r="I46" s="16"/>
      <c r="J46" s="16"/>
      <c r="K46" s="16"/>
      <c r="L46" s="16"/>
      <c r="M46" s="16"/>
      <c r="N46" s="16"/>
      <c r="O46" s="16"/>
      <c r="P46" s="16"/>
      <c r="Q46" s="16"/>
      <c r="R46" s="16"/>
      <c r="S46" s="16"/>
      <c r="T46" s="16"/>
      <c r="U46" s="16"/>
      <c r="V46" s="16"/>
      <c r="W46" s="16"/>
      <c r="X46" s="16"/>
      <c r="Y46" s="16"/>
      <c r="Z46" s="16"/>
      <c r="AA46" s="16"/>
      <c r="AB46" s="16"/>
      <c r="AC46" s="16"/>
      <c r="AD46" s="16"/>
    </row>
    <row r="47" spans="1:32" x14ac:dyDescent="0.35">
      <c r="B47" s="216"/>
      <c r="C47" s="56"/>
      <c r="F47" s="14"/>
      <c r="H47" s="16"/>
      <c r="I47" s="16"/>
      <c r="J47" s="16"/>
      <c r="K47" s="16"/>
      <c r="L47" s="16"/>
      <c r="M47" s="16"/>
      <c r="N47" s="16"/>
      <c r="O47" s="16"/>
      <c r="P47" s="16"/>
      <c r="Q47" s="16"/>
      <c r="R47" s="16"/>
      <c r="S47" s="16"/>
      <c r="T47" s="16"/>
      <c r="U47" s="16"/>
      <c r="V47" s="16"/>
      <c r="W47" s="16"/>
      <c r="X47" s="16"/>
      <c r="Y47" s="16"/>
      <c r="Z47" s="16"/>
      <c r="AA47" s="16"/>
      <c r="AB47" s="16"/>
      <c r="AC47" s="16"/>
      <c r="AD47" s="16"/>
    </row>
    <row r="48" spans="1:32" s="57" customFormat="1" x14ac:dyDescent="0.35">
      <c r="A48" s="27"/>
      <c r="B48" s="16"/>
      <c r="C48" s="81"/>
      <c r="D48" s="16"/>
      <c r="E48" s="16"/>
      <c r="F48" s="3"/>
      <c r="G48" s="3"/>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row>
    <row r="49" spans="1:32" s="57" customFormat="1" x14ac:dyDescent="0.35">
      <c r="A49" s="27"/>
      <c r="B49" s="16"/>
      <c r="C49" s="81"/>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row>
    <row r="50" spans="1:32" s="58" customFormat="1" ht="14.75" customHeight="1" x14ac:dyDescent="0.35">
      <c r="A50" s="2"/>
      <c r="B50" s="197" t="s">
        <v>169</v>
      </c>
      <c r="C50" s="82"/>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row>
    <row r="51" spans="1:32" ht="24.5" customHeight="1" x14ac:dyDescent="0.35">
      <c r="B51" s="197"/>
      <c r="C51" s="80" t="s">
        <v>170</v>
      </c>
      <c r="D51" s="51" t="s">
        <v>171</v>
      </c>
      <c r="E51" s="103" t="s">
        <v>142</v>
      </c>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row>
    <row r="52" spans="1:32" ht="24.5" customHeight="1" x14ac:dyDescent="0.35">
      <c r="B52" s="197"/>
      <c r="C52" s="82"/>
      <c r="D52" s="50" t="s">
        <v>172</v>
      </c>
      <c r="E52" s="97">
        <v>0</v>
      </c>
      <c r="F52" s="222" t="s">
        <v>153</v>
      </c>
      <c r="G52" s="223"/>
      <c r="H52" s="88"/>
      <c r="I52" s="16"/>
      <c r="J52" s="16"/>
      <c r="K52" s="16"/>
      <c r="L52" s="16"/>
      <c r="M52" s="16"/>
      <c r="N52" s="16"/>
      <c r="O52" s="16"/>
      <c r="P52" s="16"/>
      <c r="Q52" s="16"/>
      <c r="R52" s="16"/>
      <c r="S52" s="16"/>
      <c r="T52" s="16"/>
      <c r="U52" s="16"/>
      <c r="V52" s="16"/>
      <c r="W52" s="16"/>
      <c r="X52" s="16"/>
      <c r="Y52" s="16"/>
      <c r="Z52" s="16"/>
      <c r="AA52" s="16"/>
      <c r="AB52" s="16"/>
      <c r="AC52" s="16"/>
      <c r="AD52" s="16"/>
      <c r="AE52" s="16"/>
      <c r="AF52" s="16"/>
    </row>
    <row r="53" spans="1:32" ht="24.5" customHeight="1" x14ac:dyDescent="0.35">
      <c r="B53" s="197"/>
      <c r="C53" s="82"/>
      <c r="D53" s="50" t="s">
        <v>173</v>
      </c>
      <c r="E53" s="97">
        <v>25</v>
      </c>
      <c r="F53" s="224"/>
      <c r="G53" s="225"/>
      <c r="H53" s="88"/>
      <c r="I53" s="16"/>
      <c r="J53" s="16"/>
      <c r="K53" s="16"/>
      <c r="L53" s="16"/>
      <c r="M53" s="16"/>
      <c r="N53" s="16"/>
      <c r="O53" s="16"/>
      <c r="P53" s="16"/>
      <c r="Q53" s="16"/>
      <c r="R53" s="16"/>
      <c r="S53" s="16"/>
      <c r="T53" s="16"/>
      <c r="U53" s="16"/>
      <c r="V53" s="16"/>
      <c r="W53" s="16"/>
      <c r="X53" s="16"/>
      <c r="Y53" s="16"/>
      <c r="Z53" s="16"/>
      <c r="AA53" s="16"/>
      <c r="AB53" s="16"/>
      <c r="AC53" s="16"/>
      <c r="AD53" s="16"/>
      <c r="AE53" s="16"/>
      <c r="AF53" s="16"/>
    </row>
    <row r="54" spans="1:32" ht="24.5" customHeight="1" x14ac:dyDescent="0.35">
      <c r="B54" s="197"/>
      <c r="C54" s="82"/>
      <c r="D54" s="50" t="s">
        <v>174</v>
      </c>
      <c r="E54" s="97">
        <v>16</v>
      </c>
      <c r="F54" s="224"/>
      <c r="G54" s="225"/>
      <c r="H54" s="88"/>
      <c r="I54" s="16"/>
      <c r="J54" s="16"/>
      <c r="K54" s="16"/>
      <c r="L54" s="16"/>
      <c r="M54" s="16"/>
      <c r="N54" s="16"/>
      <c r="O54" s="16"/>
      <c r="P54" s="16"/>
      <c r="Q54" s="16"/>
      <c r="R54" s="16"/>
      <c r="S54" s="16"/>
      <c r="T54" s="16"/>
      <c r="U54" s="16"/>
      <c r="V54" s="16"/>
      <c r="W54" s="16"/>
      <c r="X54" s="16"/>
      <c r="Y54" s="16"/>
      <c r="Z54" s="16"/>
      <c r="AA54" s="16"/>
      <c r="AB54" s="16"/>
      <c r="AC54" s="16"/>
      <c r="AD54" s="16"/>
      <c r="AE54" s="16"/>
      <c r="AF54" s="16"/>
    </row>
    <row r="55" spans="1:32" ht="24.5" customHeight="1" x14ac:dyDescent="0.35">
      <c r="B55" s="197"/>
      <c r="C55" s="82"/>
      <c r="D55" s="50" t="s">
        <v>175</v>
      </c>
      <c r="E55" s="97">
        <v>23</v>
      </c>
      <c r="F55" s="226"/>
      <c r="G55" s="227"/>
      <c r="H55" s="88"/>
      <c r="I55" s="16"/>
      <c r="J55" s="16"/>
      <c r="K55" s="16"/>
      <c r="L55" s="16"/>
      <c r="M55" s="16"/>
      <c r="N55" s="16"/>
      <c r="O55" s="16"/>
      <c r="P55" s="16"/>
      <c r="Q55" s="16"/>
      <c r="R55" s="16"/>
      <c r="S55" s="16"/>
      <c r="T55" s="16"/>
      <c r="U55" s="16"/>
      <c r="V55" s="16"/>
      <c r="W55" s="16"/>
      <c r="X55" s="16"/>
      <c r="Y55" s="16"/>
      <c r="Z55" s="16"/>
      <c r="AA55" s="16"/>
      <c r="AB55" s="16"/>
      <c r="AC55" s="16"/>
      <c r="AD55" s="16"/>
      <c r="AE55" s="16"/>
      <c r="AF55" s="16"/>
    </row>
    <row r="56" spans="1:32" ht="24.65" customHeight="1" x14ac:dyDescent="0.35">
      <c r="B56" s="197"/>
      <c r="C56" s="79"/>
      <c r="D56" s="50"/>
      <c r="E56" s="15"/>
      <c r="F56" s="15"/>
      <c r="G56" s="16"/>
      <c r="H56" s="16"/>
      <c r="I56" s="16"/>
      <c r="J56" s="16"/>
      <c r="K56" s="16"/>
      <c r="L56" s="16"/>
      <c r="M56" s="16"/>
      <c r="N56" s="16"/>
      <c r="O56" s="16"/>
      <c r="P56" s="16"/>
      <c r="Q56" s="16"/>
      <c r="R56" s="16"/>
      <c r="S56" s="16"/>
      <c r="T56" s="16"/>
      <c r="U56" s="16"/>
      <c r="V56" s="16"/>
      <c r="W56" s="16"/>
      <c r="X56" s="16"/>
      <c r="Y56" s="16"/>
      <c r="Z56" s="16"/>
      <c r="AA56" s="16"/>
      <c r="AB56" s="16"/>
      <c r="AC56" s="16"/>
      <c r="AD56" s="16"/>
    </row>
    <row r="57" spans="1:32" ht="15" customHeight="1" x14ac:dyDescent="0.35">
      <c r="B57" s="197"/>
      <c r="C57" s="8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row>
    <row r="58" spans="1:32" ht="24" customHeight="1" x14ac:dyDescent="0.35">
      <c r="B58" s="197"/>
      <c r="C58" s="82"/>
      <c r="D58" s="16"/>
      <c r="E58" s="103" t="s">
        <v>142</v>
      </c>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row>
    <row r="59" spans="1:32" ht="24" customHeight="1" x14ac:dyDescent="0.35">
      <c r="B59" s="197"/>
      <c r="C59" s="68" t="s">
        <v>176</v>
      </c>
      <c r="D59" s="16" t="s">
        <v>177</v>
      </c>
      <c r="E59" s="89">
        <v>36</v>
      </c>
      <c r="F59" s="27"/>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row>
    <row r="60" spans="1:32" ht="15" customHeight="1" x14ac:dyDescent="0.35">
      <c r="B60" s="197"/>
      <c r="C60" s="82"/>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row>
    <row r="61" spans="1:32" ht="24" customHeight="1" x14ac:dyDescent="0.35">
      <c r="B61" s="197"/>
      <c r="C61" s="68" t="s">
        <v>178</v>
      </c>
      <c r="D61" s="51" t="s">
        <v>179</v>
      </c>
      <c r="E61" s="103" t="s">
        <v>142</v>
      </c>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row>
    <row r="62" spans="1:32" ht="24" customHeight="1" x14ac:dyDescent="0.35">
      <c r="B62" s="197"/>
      <c r="C62" s="82"/>
      <c r="D62" s="50" t="s">
        <v>180</v>
      </c>
      <c r="E62" s="97">
        <v>17</v>
      </c>
      <c r="F62" s="222" t="s">
        <v>181</v>
      </c>
      <c r="G62" s="223"/>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1:32" ht="24" customHeight="1" x14ac:dyDescent="0.35">
      <c r="B63" s="197"/>
      <c r="C63" s="82"/>
      <c r="D63" s="50" t="s">
        <v>182</v>
      </c>
      <c r="E63" s="97">
        <v>1</v>
      </c>
      <c r="F63" s="224"/>
      <c r="G63" s="225"/>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1:32" ht="24" customHeight="1" x14ac:dyDescent="0.35">
      <c r="B64" s="197"/>
      <c r="C64" s="82"/>
      <c r="D64" s="50" t="s">
        <v>183</v>
      </c>
      <c r="E64" s="97">
        <v>24</v>
      </c>
      <c r="F64" s="226"/>
      <c r="G64" s="227"/>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row>
    <row r="65" spans="2:32" ht="24.65" customHeight="1" x14ac:dyDescent="0.35">
      <c r="B65" s="197"/>
      <c r="C65" s="79"/>
      <c r="D65" s="50"/>
      <c r="E65" s="95" t="str">
        <f>IF(SUM(E62:E64)=$E$21,"Check","Error")</f>
        <v>Check</v>
      </c>
      <c r="F65" s="15"/>
      <c r="G65" s="16"/>
      <c r="H65" s="16"/>
      <c r="I65" s="16"/>
      <c r="J65" s="16"/>
      <c r="K65" s="16"/>
      <c r="L65" s="16"/>
      <c r="M65" s="16"/>
      <c r="N65" s="16"/>
      <c r="O65" s="16"/>
      <c r="P65" s="16"/>
      <c r="Q65" s="16"/>
      <c r="R65" s="16"/>
      <c r="S65" s="16"/>
      <c r="T65" s="16"/>
      <c r="U65" s="16"/>
      <c r="V65" s="16"/>
      <c r="W65" s="16"/>
      <c r="X65" s="16"/>
      <c r="Y65" s="16"/>
      <c r="Z65" s="16"/>
      <c r="AA65" s="16"/>
      <c r="AB65" s="16"/>
      <c r="AC65" s="16"/>
      <c r="AD65" s="16"/>
    </row>
    <row r="66" spans="2:32" ht="14" customHeight="1" x14ac:dyDescent="0.35">
      <c r="B66" s="197"/>
      <c r="C66" s="82"/>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row>
    <row r="67" spans="2:32" ht="24.5" customHeight="1" x14ac:dyDescent="0.35">
      <c r="B67" s="197"/>
      <c r="C67" s="68" t="s">
        <v>184</v>
      </c>
      <c r="D67" s="51" t="s">
        <v>185</v>
      </c>
      <c r="E67" s="103" t="s">
        <v>142</v>
      </c>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row>
    <row r="68" spans="2:32" ht="24.5" customHeight="1" x14ac:dyDescent="0.35">
      <c r="B68" s="197"/>
      <c r="C68" s="82"/>
      <c r="D68" s="50" t="s">
        <v>186</v>
      </c>
      <c r="E68" s="89">
        <v>9</v>
      </c>
      <c r="F68" s="222" t="s">
        <v>181</v>
      </c>
      <c r="G68" s="223"/>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row>
    <row r="69" spans="2:32" ht="24.5" customHeight="1" x14ac:dyDescent="0.35">
      <c r="B69" s="197"/>
      <c r="C69" s="82"/>
      <c r="D69" s="50" t="s">
        <v>187</v>
      </c>
      <c r="E69" s="89">
        <v>0</v>
      </c>
      <c r="F69" s="224"/>
      <c r="G69" s="225"/>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row>
    <row r="70" spans="2:32" ht="24.5" customHeight="1" x14ac:dyDescent="0.35">
      <c r="B70" s="197"/>
      <c r="C70" s="82"/>
      <c r="D70" s="50" t="s">
        <v>188</v>
      </c>
      <c r="E70" s="89">
        <v>33</v>
      </c>
      <c r="F70" s="226"/>
      <c r="G70" s="227"/>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2:32" ht="24.65" customHeight="1" x14ac:dyDescent="0.35">
      <c r="B71" s="197"/>
      <c r="C71" s="79"/>
      <c r="D71" s="50"/>
      <c r="E71" s="95" t="str">
        <f>IF(SUM(E68:E70)=$E$21,"Check","Error")</f>
        <v>Check</v>
      </c>
      <c r="F71" s="15"/>
      <c r="G71" s="16"/>
      <c r="H71" s="16"/>
      <c r="I71" s="16"/>
      <c r="J71" s="16"/>
      <c r="K71" s="16"/>
      <c r="L71" s="16"/>
      <c r="M71" s="16"/>
      <c r="N71" s="16"/>
      <c r="O71" s="16"/>
      <c r="P71" s="16"/>
      <c r="Q71" s="16"/>
      <c r="R71" s="16"/>
      <c r="S71" s="16"/>
      <c r="T71" s="16"/>
      <c r="U71" s="16"/>
      <c r="V71" s="16"/>
      <c r="W71" s="16"/>
      <c r="X71" s="16"/>
      <c r="Y71" s="16"/>
      <c r="Z71" s="16"/>
      <c r="AA71" s="16"/>
      <c r="AB71" s="16"/>
      <c r="AC71" s="16"/>
      <c r="AD71" s="16"/>
    </row>
    <row r="72" spans="2:32" ht="15" customHeight="1" x14ac:dyDescent="0.35">
      <c r="B72" s="197"/>
      <c r="C72" s="82"/>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2:32" ht="15" customHeight="1" x14ac:dyDescent="0.35">
      <c r="B73" s="197"/>
      <c r="C73" s="82"/>
      <c r="D73" s="16"/>
      <c r="E73" s="16"/>
      <c r="F73" s="219" t="s">
        <v>189</v>
      </c>
      <c r="G73" s="220"/>
      <c r="H73" s="221"/>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2:32" ht="32.75" customHeight="1" x14ac:dyDescent="0.35">
      <c r="B74" s="197"/>
      <c r="C74" s="68" t="s">
        <v>190</v>
      </c>
      <c r="D74" s="23" t="s">
        <v>191</v>
      </c>
      <c r="E74" s="111" t="s">
        <v>192</v>
      </c>
      <c r="F74" s="111" t="s">
        <v>193</v>
      </c>
      <c r="G74" s="111" t="s">
        <v>194</v>
      </c>
      <c r="H74" s="111" t="s">
        <v>195</v>
      </c>
      <c r="I74" s="16"/>
      <c r="J74" s="16"/>
      <c r="K74" s="16"/>
      <c r="L74" s="16"/>
      <c r="N74" s="16"/>
      <c r="O74" s="16"/>
      <c r="P74" s="16"/>
      <c r="Q74" s="16"/>
      <c r="R74" s="16"/>
      <c r="S74" s="16"/>
      <c r="T74" s="16"/>
      <c r="U74" s="16"/>
      <c r="V74" s="16"/>
      <c r="W74" s="16"/>
      <c r="X74" s="16"/>
      <c r="Y74" s="16"/>
      <c r="Z74" s="16"/>
      <c r="AA74" s="16"/>
      <c r="AB74" s="16"/>
      <c r="AC74" s="16"/>
      <c r="AD74" s="16"/>
      <c r="AE74" s="16"/>
      <c r="AF74" s="16"/>
    </row>
    <row r="75" spans="2:32" ht="23" customHeight="1" x14ac:dyDescent="0.35">
      <c r="B75" s="197"/>
      <c r="C75" s="68"/>
      <c r="D75" s="50" t="s">
        <v>196</v>
      </c>
      <c r="E75" s="133">
        <v>1489.7156668370417</v>
      </c>
      <c r="F75" s="133">
        <v>1064.1975308641975</v>
      </c>
      <c r="G75" s="135">
        <v>939.72310526195236</v>
      </c>
      <c r="H75" s="136">
        <v>1986.3620460111681</v>
      </c>
      <c r="I75" s="180" t="s">
        <v>197</v>
      </c>
      <c r="J75" s="182"/>
      <c r="K75" s="16"/>
      <c r="L75" s="16"/>
      <c r="M75" s="16"/>
      <c r="N75" s="16"/>
      <c r="O75" s="16"/>
      <c r="P75" s="16"/>
      <c r="Q75" s="16"/>
      <c r="R75" s="16"/>
      <c r="S75" s="16"/>
      <c r="T75" s="16"/>
      <c r="U75" s="16"/>
      <c r="V75" s="16"/>
      <c r="W75" s="16"/>
      <c r="X75" s="16"/>
      <c r="Y75" s="16"/>
      <c r="Z75" s="16"/>
      <c r="AA75" s="16"/>
      <c r="AB75" s="16"/>
      <c r="AC75" s="16"/>
      <c r="AD75" s="16"/>
      <c r="AE75" s="16"/>
      <c r="AF75" s="16"/>
    </row>
    <row r="76" spans="2:32" ht="23" customHeight="1" x14ac:dyDescent="0.35">
      <c r="B76" s="197"/>
      <c r="C76" s="82"/>
      <c r="D76" s="50" t="s">
        <v>198</v>
      </c>
      <c r="E76" s="133">
        <v>0</v>
      </c>
      <c r="F76" s="133">
        <v>0</v>
      </c>
      <c r="G76" s="135">
        <v>0</v>
      </c>
      <c r="H76" s="136">
        <v>0</v>
      </c>
      <c r="I76" s="183"/>
      <c r="J76" s="185"/>
      <c r="K76" s="16"/>
      <c r="L76" s="16"/>
      <c r="M76" s="16"/>
      <c r="N76" s="16"/>
      <c r="O76" s="16"/>
      <c r="P76" s="16"/>
      <c r="Q76" s="16"/>
      <c r="R76" s="16"/>
      <c r="S76" s="16"/>
      <c r="T76" s="16"/>
      <c r="U76" s="16"/>
      <c r="V76" s="16"/>
      <c r="W76" s="16"/>
      <c r="X76" s="16"/>
      <c r="Y76" s="16"/>
      <c r="Z76" s="16"/>
      <c r="AA76" s="16"/>
      <c r="AB76" s="16"/>
      <c r="AC76" s="16"/>
      <c r="AD76" s="16"/>
      <c r="AE76" s="16"/>
      <c r="AF76" s="16"/>
    </row>
    <row r="77" spans="2:32" ht="23" customHeight="1" x14ac:dyDescent="0.35">
      <c r="B77" s="197"/>
      <c r="C77" s="82"/>
      <c r="D77" s="50" t="s">
        <v>199</v>
      </c>
      <c r="E77" s="133">
        <v>1489.7156668370417</v>
      </c>
      <c r="F77" s="133">
        <v>1064.1975308641975</v>
      </c>
      <c r="G77" s="135">
        <v>939.72310526195236</v>
      </c>
      <c r="H77" s="136">
        <v>1986.3620460111681</v>
      </c>
      <c r="I77" s="186"/>
      <c r="J77" s="188"/>
      <c r="K77" s="16"/>
      <c r="L77" s="16"/>
      <c r="M77" s="16"/>
      <c r="N77" s="16"/>
      <c r="O77" s="16"/>
      <c r="P77" s="16"/>
      <c r="Q77" s="16"/>
      <c r="R77" s="16"/>
      <c r="S77" s="16"/>
      <c r="T77" s="16"/>
      <c r="U77" s="16"/>
      <c r="V77" s="16"/>
      <c r="W77" s="16"/>
      <c r="X77" s="16"/>
      <c r="Y77" s="16"/>
      <c r="Z77" s="16"/>
      <c r="AA77" s="16"/>
      <c r="AB77" s="16"/>
      <c r="AC77" s="16"/>
      <c r="AD77" s="16"/>
      <c r="AE77" s="16"/>
      <c r="AF77" s="16"/>
    </row>
    <row r="78" spans="2:32" ht="15" customHeight="1" x14ac:dyDescent="0.35">
      <c r="B78" s="197"/>
      <c r="C78" s="82"/>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2:32" ht="24.5" customHeight="1" x14ac:dyDescent="0.35">
      <c r="B79" s="197"/>
      <c r="C79" s="68" t="s">
        <v>200</v>
      </c>
      <c r="D79" s="23" t="s">
        <v>201</v>
      </c>
      <c r="E79" s="111" t="s">
        <v>202</v>
      </c>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2:32" ht="24.5" customHeight="1" x14ac:dyDescent="0.35">
      <c r="B80" s="197"/>
      <c r="C80" s="82"/>
      <c r="D80" s="50" t="s">
        <v>203</v>
      </c>
      <c r="E80" s="99">
        <v>0.22483301945121689</v>
      </c>
      <c r="F80" s="180" t="s">
        <v>204</v>
      </c>
      <c r="G80" s="223"/>
      <c r="H80" s="16"/>
      <c r="I80" s="159"/>
      <c r="J80" s="134"/>
      <c r="K80" s="16"/>
      <c r="L80" s="16"/>
      <c r="M80" s="16"/>
      <c r="N80" s="16"/>
      <c r="O80" s="16"/>
      <c r="P80" s="16"/>
      <c r="Q80" s="16"/>
      <c r="R80" s="16"/>
      <c r="S80" s="16"/>
      <c r="T80" s="16"/>
      <c r="U80" s="16"/>
      <c r="V80" s="16"/>
      <c r="W80" s="16"/>
      <c r="X80" s="16"/>
      <c r="Y80" s="16"/>
      <c r="Z80" s="16"/>
      <c r="AA80" s="16"/>
      <c r="AB80" s="16"/>
      <c r="AC80" s="16"/>
      <c r="AD80" s="16"/>
      <c r="AE80" s="16"/>
      <c r="AF80" s="16"/>
    </row>
    <row r="81" spans="2:32" ht="24.5" customHeight="1" x14ac:dyDescent="0.35">
      <c r="B81" s="197"/>
      <c r="C81" s="82"/>
      <c r="D81" s="50" t="s">
        <v>205</v>
      </c>
      <c r="E81" s="99">
        <v>0.10933984735417074</v>
      </c>
      <c r="F81" s="224"/>
      <c r="G81" s="225"/>
      <c r="H81" s="16"/>
      <c r="I81" s="159"/>
      <c r="J81" s="134"/>
      <c r="K81" s="16"/>
      <c r="L81" s="16"/>
      <c r="M81" s="16"/>
      <c r="N81" s="16"/>
      <c r="O81" s="16"/>
      <c r="P81" s="16"/>
      <c r="Q81" s="16"/>
      <c r="R81" s="16"/>
      <c r="S81" s="16"/>
      <c r="T81" s="16"/>
      <c r="U81" s="16"/>
      <c r="V81" s="16"/>
      <c r="W81" s="16"/>
      <c r="X81" s="16"/>
      <c r="Y81" s="16"/>
      <c r="Z81" s="16"/>
      <c r="AA81" s="16"/>
      <c r="AB81" s="16"/>
      <c r="AC81" s="16"/>
      <c r="AD81" s="16"/>
      <c r="AE81" s="16"/>
      <c r="AF81" s="16"/>
    </row>
    <row r="82" spans="2:32" ht="24.5" customHeight="1" x14ac:dyDescent="0.35">
      <c r="B82" s="197"/>
      <c r="C82" s="82"/>
      <c r="D82" s="50" t="s">
        <v>206</v>
      </c>
      <c r="E82" s="99">
        <v>4.5859481431604669E-2</v>
      </c>
      <c r="F82" s="224"/>
      <c r="G82" s="225"/>
      <c r="H82" s="16"/>
      <c r="I82" s="159"/>
      <c r="J82" s="134"/>
      <c r="K82" s="16"/>
      <c r="L82" s="16"/>
      <c r="M82" s="16"/>
      <c r="N82" s="16"/>
      <c r="O82" s="16"/>
      <c r="P82" s="16"/>
      <c r="Q82" s="16"/>
      <c r="R82" s="16"/>
      <c r="S82" s="16"/>
      <c r="T82" s="16"/>
      <c r="U82" s="16"/>
      <c r="V82" s="16"/>
      <c r="W82" s="16"/>
      <c r="X82" s="16"/>
      <c r="Y82" s="16"/>
      <c r="Z82" s="16"/>
      <c r="AA82" s="16"/>
      <c r="AB82" s="16"/>
      <c r="AC82" s="16"/>
      <c r="AD82" s="16"/>
      <c r="AE82" s="16"/>
      <c r="AF82" s="16"/>
    </row>
    <row r="83" spans="2:32" ht="24.5" customHeight="1" x14ac:dyDescent="0.35">
      <c r="B83" s="197"/>
      <c r="C83" s="82"/>
      <c r="D83" s="50" t="s">
        <v>207</v>
      </c>
      <c r="E83" s="99">
        <v>0.26479984011170593</v>
      </c>
      <c r="F83" s="224"/>
      <c r="G83" s="225"/>
      <c r="H83" s="16"/>
      <c r="I83" s="159"/>
      <c r="J83" s="134"/>
      <c r="K83" s="16"/>
      <c r="L83" s="16"/>
      <c r="M83" s="16"/>
      <c r="N83" s="16"/>
      <c r="O83" s="16"/>
      <c r="P83" s="16"/>
      <c r="Q83" s="16"/>
      <c r="R83" s="16"/>
      <c r="S83" s="16"/>
      <c r="T83" s="16"/>
      <c r="U83" s="16"/>
      <c r="V83" s="16"/>
      <c r="W83" s="16"/>
      <c r="X83" s="16"/>
      <c r="Y83" s="16"/>
      <c r="Z83" s="16"/>
      <c r="AA83" s="16"/>
      <c r="AB83" s="16"/>
      <c r="AC83" s="16"/>
      <c r="AD83" s="16"/>
      <c r="AE83" s="16"/>
      <c r="AF83" s="16"/>
    </row>
    <row r="84" spans="2:32" ht="24.5" customHeight="1" x14ac:dyDescent="0.35">
      <c r="B84" s="197"/>
      <c r="C84" s="82"/>
      <c r="D84" s="50" t="s">
        <v>208</v>
      </c>
      <c r="E84" s="99">
        <v>2.9112765680718838E-2</v>
      </c>
      <c r="F84" s="224"/>
      <c r="G84" s="225"/>
      <c r="H84" s="16"/>
      <c r="I84" s="159"/>
      <c r="J84" s="134"/>
      <c r="K84" s="16"/>
      <c r="L84" s="16"/>
      <c r="M84" s="16"/>
      <c r="N84" s="16"/>
      <c r="O84" s="16"/>
      <c r="P84" s="16"/>
      <c r="Q84" s="16"/>
      <c r="R84" s="16"/>
      <c r="S84" s="16"/>
      <c r="T84" s="16"/>
      <c r="U84" s="16"/>
      <c r="V84" s="16"/>
      <c r="W84" s="16"/>
      <c r="X84" s="16"/>
      <c r="Y84" s="16"/>
      <c r="Z84" s="16"/>
      <c r="AA84" s="16"/>
      <c r="AB84" s="16"/>
      <c r="AC84" s="16"/>
      <c r="AD84" s="16"/>
      <c r="AE84" s="16"/>
      <c r="AF84" s="16"/>
    </row>
    <row r="85" spans="2:32" ht="24.5" customHeight="1" x14ac:dyDescent="0.35">
      <c r="B85" s="197"/>
      <c r="C85" s="82"/>
      <c r="D85" s="50" t="s">
        <v>209</v>
      </c>
      <c r="E85" s="99">
        <v>0.16376648465761365</v>
      </c>
      <c r="F85" s="224"/>
      <c r="G85" s="225"/>
      <c r="H85" s="16"/>
      <c r="I85" s="159"/>
      <c r="J85" s="134"/>
      <c r="K85" s="16"/>
      <c r="L85" s="16"/>
      <c r="M85" s="16"/>
      <c r="N85" s="16"/>
      <c r="O85" s="16"/>
      <c r="P85" s="16"/>
      <c r="Q85" s="16"/>
      <c r="R85" s="16"/>
      <c r="S85" s="16"/>
      <c r="T85" s="16"/>
      <c r="U85" s="16"/>
      <c r="V85" s="16"/>
      <c r="W85" s="16"/>
      <c r="X85" s="16"/>
      <c r="Y85" s="16"/>
      <c r="Z85" s="16"/>
      <c r="AA85" s="16"/>
      <c r="AB85" s="16"/>
      <c r="AC85" s="16"/>
      <c r="AD85" s="16"/>
      <c r="AE85" s="16"/>
      <c r="AF85" s="16"/>
    </row>
    <row r="86" spans="2:32" ht="24.5" customHeight="1" x14ac:dyDescent="0.35">
      <c r="B86" s="197"/>
      <c r="C86" s="82"/>
      <c r="D86" s="50" t="s">
        <v>210</v>
      </c>
      <c r="E86" s="99">
        <v>4.7828115046895221E-2</v>
      </c>
      <c r="F86" s="224"/>
      <c r="G86" s="225"/>
      <c r="H86" s="16"/>
      <c r="I86" s="159"/>
      <c r="J86" s="134"/>
      <c r="K86" s="16"/>
      <c r="L86" s="16"/>
      <c r="M86" s="16"/>
      <c r="N86" s="16"/>
      <c r="O86" s="16"/>
      <c r="P86" s="16"/>
      <c r="Q86" s="16"/>
      <c r="R86" s="16"/>
      <c r="S86" s="16"/>
      <c r="T86" s="16"/>
      <c r="U86" s="16"/>
      <c r="V86" s="16"/>
      <c r="W86" s="16"/>
      <c r="X86" s="16"/>
      <c r="Y86" s="16"/>
      <c r="Z86" s="16"/>
      <c r="AA86" s="16"/>
      <c r="AB86" s="16"/>
      <c r="AC86" s="16"/>
      <c r="AD86" s="16"/>
      <c r="AE86" s="16"/>
      <c r="AF86" s="16"/>
    </row>
    <row r="87" spans="2:32" ht="24.5" customHeight="1" x14ac:dyDescent="0.35">
      <c r="B87" s="197"/>
      <c r="C87" s="82"/>
      <c r="D87" s="50" t="s">
        <v>211</v>
      </c>
      <c r="E87" s="99">
        <v>7.249161596851357E-2</v>
      </c>
      <c r="F87" s="224"/>
      <c r="G87" s="225"/>
      <c r="H87" s="16"/>
      <c r="I87" s="159"/>
      <c r="J87" s="134"/>
      <c r="K87" s="16"/>
      <c r="L87" s="16"/>
      <c r="M87" s="16"/>
      <c r="N87" s="16"/>
      <c r="O87" s="16"/>
      <c r="P87" s="16"/>
      <c r="Q87" s="16"/>
      <c r="R87" s="16"/>
      <c r="S87" s="16"/>
      <c r="T87" s="16"/>
      <c r="U87" s="16"/>
      <c r="V87" s="16"/>
      <c r="W87" s="16"/>
      <c r="X87" s="16"/>
      <c r="Y87" s="16"/>
      <c r="Z87" s="16"/>
      <c r="AA87" s="16"/>
      <c r="AB87" s="16"/>
      <c r="AC87" s="16"/>
      <c r="AD87" s="16"/>
      <c r="AE87" s="16"/>
      <c r="AF87" s="16"/>
    </row>
    <row r="88" spans="2:32" ht="24.5" customHeight="1" x14ac:dyDescent="0.35">
      <c r="B88" s="197"/>
      <c r="C88" s="82"/>
      <c r="D88" s="50" t="s">
        <v>212</v>
      </c>
      <c r="E88" s="99">
        <v>4.1968830297560489E-2</v>
      </c>
      <c r="F88" s="226"/>
      <c r="G88" s="227"/>
      <c r="H88" s="16"/>
      <c r="I88" s="159"/>
      <c r="J88" s="134"/>
      <c r="K88" s="16"/>
      <c r="L88" s="16"/>
      <c r="M88" s="16"/>
      <c r="N88" s="16"/>
      <c r="O88" s="16"/>
      <c r="P88" s="16"/>
      <c r="Q88" s="16"/>
      <c r="R88" s="16"/>
      <c r="S88" s="16"/>
      <c r="T88" s="16"/>
      <c r="U88" s="16"/>
      <c r="V88" s="16"/>
      <c r="W88" s="16"/>
      <c r="X88" s="16"/>
      <c r="Y88" s="16"/>
      <c r="Z88" s="16"/>
      <c r="AA88" s="16"/>
      <c r="AB88" s="16"/>
      <c r="AC88" s="16"/>
      <c r="AD88" s="16"/>
      <c r="AE88" s="16"/>
      <c r="AF88" s="16"/>
    </row>
    <row r="89" spans="2:32" ht="15" customHeight="1" x14ac:dyDescent="0.35">
      <c r="B89" s="197"/>
      <c r="C89" s="82"/>
      <c r="E89" s="95" t="str">
        <f>IF(SUM(E80:E88)=1,"Check","Error")</f>
        <v>Check</v>
      </c>
      <c r="F89" s="134"/>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2:32" ht="15" customHeight="1" x14ac:dyDescent="0.35">
      <c r="B90" s="197"/>
      <c r="C90" s="82"/>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2:32" ht="24.5" customHeight="1" x14ac:dyDescent="0.35">
      <c r="B91" s="197"/>
      <c r="C91" s="68" t="s">
        <v>213</v>
      </c>
      <c r="D91" s="23" t="s">
        <v>214</v>
      </c>
      <c r="E91" s="111" t="s">
        <v>202</v>
      </c>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2:32" ht="24.5" customHeight="1" x14ac:dyDescent="0.35">
      <c r="B92" s="197"/>
      <c r="C92" s="82"/>
      <c r="D92" s="50" t="s">
        <v>215</v>
      </c>
      <c r="E92" s="99">
        <v>8.9671696923730157E-2</v>
      </c>
      <c r="F92" s="180" t="s">
        <v>216</v>
      </c>
      <c r="G92" s="223"/>
      <c r="H92" s="16"/>
      <c r="I92" s="159"/>
      <c r="J92" s="134"/>
      <c r="K92" s="16"/>
      <c r="L92" s="16"/>
      <c r="M92" s="16"/>
      <c r="N92" s="16"/>
      <c r="O92" s="16"/>
      <c r="P92" s="16"/>
      <c r="Q92" s="16"/>
      <c r="R92" s="16"/>
      <c r="S92" s="16"/>
      <c r="T92" s="16"/>
      <c r="U92" s="16"/>
      <c r="V92" s="16"/>
      <c r="W92" s="16"/>
      <c r="X92" s="16"/>
      <c r="Y92" s="16"/>
      <c r="Z92" s="16"/>
      <c r="AA92" s="16"/>
      <c r="AB92" s="16"/>
      <c r="AC92" s="16"/>
      <c r="AD92" s="16"/>
      <c r="AE92" s="16"/>
      <c r="AF92" s="16"/>
    </row>
    <row r="93" spans="2:32" ht="24.5" customHeight="1" x14ac:dyDescent="0.35">
      <c r="B93" s="197"/>
      <c r="C93" s="82"/>
      <c r="D93" s="50" t="s">
        <v>217</v>
      </c>
      <c r="E93" s="99">
        <v>5.6262911594570073E-2</v>
      </c>
      <c r="F93" s="224"/>
      <c r="G93" s="225"/>
      <c r="H93" s="16"/>
      <c r="I93" s="159"/>
      <c r="J93" s="134"/>
      <c r="K93" s="16"/>
      <c r="L93" s="16"/>
      <c r="M93" s="16"/>
      <c r="N93" s="16"/>
      <c r="O93" s="16"/>
      <c r="P93" s="16"/>
      <c r="Q93" s="16"/>
      <c r="R93" s="16"/>
      <c r="S93" s="16"/>
      <c r="T93" s="16"/>
      <c r="U93" s="16"/>
      <c r="V93" s="16"/>
      <c r="W93" s="16"/>
      <c r="X93" s="16"/>
      <c r="Y93" s="16"/>
      <c r="Z93" s="16"/>
      <c r="AA93" s="16"/>
      <c r="AB93" s="16"/>
      <c r="AC93" s="16"/>
      <c r="AD93" s="16"/>
      <c r="AE93" s="16"/>
      <c r="AF93" s="16"/>
    </row>
    <row r="94" spans="2:32" ht="24.5" customHeight="1" x14ac:dyDescent="0.35">
      <c r="B94" s="197"/>
      <c r="C94" s="82"/>
      <c r="D94" s="50" t="s">
        <v>218</v>
      </c>
      <c r="E94" s="99">
        <v>6.7075001367192078E-2</v>
      </c>
      <c r="F94" s="224"/>
      <c r="G94" s="225"/>
      <c r="H94" s="16"/>
      <c r="I94" s="159"/>
      <c r="J94" s="134"/>
      <c r="K94" s="16"/>
      <c r="L94" s="16"/>
      <c r="M94" s="16"/>
      <c r="N94" s="16"/>
      <c r="O94" s="16"/>
      <c r="P94" s="16"/>
      <c r="Q94" s="16"/>
      <c r="R94" s="16"/>
      <c r="S94" s="16"/>
      <c r="T94" s="16"/>
      <c r="U94" s="16"/>
      <c r="V94" s="16"/>
      <c r="W94" s="16"/>
      <c r="X94" s="16"/>
      <c r="Y94" s="16"/>
      <c r="Z94" s="16"/>
      <c r="AA94" s="16"/>
      <c r="AB94" s="16"/>
      <c r="AC94" s="16"/>
      <c r="AD94" s="16"/>
      <c r="AE94" s="16"/>
      <c r="AF94" s="16"/>
    </row>
    <row r="95" spans="2:32" ht="24.5" customHeight="1" x14ac:dyDescent="0.35">
      <c r="B95" s="197"/>
      <c r="C95" s="82"/>
      <c r="D95" s="50" t="s">
        <v>219</v>
      </c>
      <c r="E95" s="99">
        <v>0.37749903180479399</v>
      </c>
      <c r="F95" s="224"/>
      <c r="G95" s="225"/>
      <c r="H95" s="16"/>
      <c r="I95" s="159"/>
      <c r="J95" s="134"/>
      <c r="K95" s="16"/>
      <c r="L95" s="16"/>
      <c r="M95" s="16"/>
      <c r="N95" s="16"/>
      <c r="O95" s="16"/>
      <c r="P95" s="16"/>
      <c r="Q95" s="16"/>
      <c r="R95" s="16"/>
      <c r="S95" s="16"/>
      <c r="T95" s="16"/>
      <c r="U95" s="16"/>
      <c r="V95" s="16"/>
      <c r="W95" s="16"/>
      <c r="X95" s="16"/>
      <c r="Y95" s="16"/>
      <c r="Z95" s="16"/>
      <c r="AA95" s="16"/>
      <c r="AB95" s="16"/>
      <c r="AC95" s="16"/>
      <c r="AD95" s="16"/>
      <c r="AE95" s="16"/>
      <c r="AF95" s="16"/>
    </row>
    <row r="96" spans="2:32" ht="24.5" customHeight="1" x14ac:dyDescent="0.35">
      <c r="B96" s="197"/>
      <c r="C96" s="82"/>
      <c r="D96" s="50" t="s">
        <v>220</v>
      </c>
      <c r="E96" s="99">
        <v>0.21833108816212557</v>
      </c>
      <c r="F96" s="224"/>
      <c r="G96" s="225"/>
      <c r="H96" s="16"/>
      <c r="I96" s="159"/>
      <c r="J96" s="134"/>
      <c r="K96" s="16"/>
      <c r="L96" s="16"/>
      <c r="M96" s="16"/>
      <c r="N96" s="16"/>
      <c r="O96" s="16"/>
      <c r="P96" s="16"/>
      <c r="Q96" s="16"/>
      <c r="R96" s="16"/>
      <c r="S96" s="16"/>
      <c r="T96" s="16"/>
      <c r="U96" s="16"/>
      <c r="V96" s="16"/>
      <c r="W96" s="16"/>
      <c r="X96" s="16"/>
      <c r="Y96" s="16"/>
      <c r="Z96" s="16"/>
      <c r="AA96" s="16"/>
      <c r="AB96" s="16"/>
      <c r="AC96" s="16"/>
      <c r="AD96" s="16"/>
      <c r="AE96" s="16"/>
      <c r="AF96" s="16"/>
    </row>
    <row r="97" spans="2:32" ht="24.5" customHeight="1" x14ac:dyDescent="0.35">
      <c r="B97" s="197"/>
      <c r="C97" s="82"/>
      <c r="D97" s="50" t="s">
        <v>221</v>
      </c>
      <c r="E97" s="99">
        <v>3.6091638699683147E-2</v>
      </c>
      <c r="F97" s="224"/>
      <c r="G97" s="225"/>
      <c r="H97" s="16"/>
      <c r="I97" s="159"/>
      <c r="J97" s="134"/>
      <c r="K97" s="16"/>
      <c r="L97" s="16"/>
      <c r="M97" s="16"/>
      <c r="N97" s="16"/>
      <c r="O97" s="16"/>
      <c r="P97" s="16"/>
      <c r="Q97" s="16"/>
      <c r="R97" s="16"/>
      <c r="S97" s="16"/>
      <c r="T97" s="16"/>
      <c r="U97" s="16"/>
      <c r="V97" s="16"/>
      <c r="W97" s="16"/>
      <c r="X97" s="16"/>
      <c r="Y97" s="16"/>
      <c r="Z97" s="16"/>
      <c r="AA97" s="16"/>
      <c r="AB97" s="16"/>
      <c r="AC97" s="16"/>
      <c r="AD97" s="16"/>
      <c r="AE97" s="16"/>
      <c r="AF97" s="16"/>
    </row>
    <row r="98" spans="2:32" ht="24.5" customHeight="1" x14ac:dyDescent="0.35">
      <c r="B98" s="197"/>
      <c r="C98" s="82"/>
      <c r="D98" s="50" t="s">
        <v>222</v>
      </c>
      <c r="E98" s="99">
        <v>7.391121685834727E-2</v>
      </c>
      <c r="F98" s="224"/>
      <c r="G98" s="225"/>
      <c r="H98" s="16"/>
      <c r="I98" s="159"/>
      <c r="J98" s="134"/>
      <c r="K98" s="16"/>
      <c r="L98" s="16"/>
      <c r="M98" s="16"/>
      <c r="N98" s="16"/>
      <c r="O98" s="16"/>
      <c r="P98" s="16"/>
      <c r="Q98" s="16"/>
      <c r="R98" s="16"/>
      <c r="S98" s="16"/>
      <c r="T98" s="16"/>
      <c r="U98" s="16"/>
      <c r="V98" s="16"/>
      <c r="W98" s="16"/>
      <c r="X98" s="16"/>
      <c r="Y98" s="16"/>
      <c r="Z98" s="16"/>
      <c r="AA98" s="16"/>
      <c r="AB98" s="16"/>
      <c r="AC98" s="16"/>
      <c r="AD98" s="16"/>
      <c r="AE98" s="16"/>
      <c r="AF98" s="16"/>
    </row>
    <row r="99" spans="2:32" ht="24.5" customHeight="1" x14ac:dyDescent="0.35">
      <c r="B99" s="197"/>
      <c r="C99" s="82"/>
      <c r="D99" s="50" t="s">
        <v>223</v>
      </c>
      <c r="E99" s="99">
        <v>4.0578707294778887E-2</v>
      </c>
      <c r="F99" s="224"/>
      <c r="G99" s="225"/>
      <c r="H99" s="16"/>
      <c r="I99" s="159"/>
      <c r="J99" s="134"/>
      <c r="K99" s="16"/>
      <c r="L99" s="16"/>
      <c r="M99" s="16"/>
      <c r="N99" s="16"/>
      <c r="O99" s="16"/>
      <c r="P99" s="16"/>
      <c r="Q99" s="16"/>
      <c r="R99" s="16"/>
      <c r="S99" s="16"/>
      <c r="T99" s="16"/>
      <c r="U99" s="16"/>
      <c r="V99" s="16"/>
      <c r="W99" s="16"/>
      <c r="X99" s="16"/>
      <c r="Y99" s="16"/>
      <c r="Z99" s="16"/>
      <c r="AA99" s="16"/>
      <c r="AB99" s="16"/>
      <c r="AC99" s="16"/>
      <c r="AD99" s="16"/>
      <c r="AE99" s="16"/>
      <c r="AF99" s="16"/>
    </row>
    <row r="100" spans="2:32" ht="24.5" customHeight="1" x14ac:dyDescent="0.35">
      <c r="B100" s="197"/>
      <c r="C100" s="82"/>
      <c r="D100" s="50" t="s">
        <v>224</v>
      </c>
      <c r="E100" s="99">
        <v>4.0578707294778887E-2</v>
      </c>
      <c r="F100" s="226"/>
      <c r="G100" s="227"/>
      <c r="H100" s="16"/>
      <c r="I100" s="159"/>
      <c r="J100" s="134"/>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2:32" ht="15" customHeight="1" x14ac:dyDescent="0.35">
      <c r="B101" s="197"/>
      <c r="C101" s="82"/>
      <c r="E101" s="95" t="str">
        <f>IF(SUM(E92:E100)=1,"Check","Error")</f>
        <v>Check</v>
      </c>
      <c r="F101" s="134"/>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2:32" ht="14.4" customHeight="1" x14ac:dyDescent="0.35"/>
    <row r="103" spans="2:32" x14ac:dyDescent="0.35">
      <c r="B103" s="16"/>
      <c r="D103" s="16"/>
    </row>
    <row r="104" spans="2:32" ht="24" customHeight="1" x14ac:dyDescent="0.35">
      <c r="B104" s="197" t="s">
        <v>225</v>
      </c>
      <c r="C104" s="82"/>
      <c r="E104" s="217" t="s">
        <v>226</v>
      </c>
      <c r="F104" s="217"/>
      <c r="G104" s="217"/>
    </row>
    <row r="105" spans="2:32" ht="24" customHeight="1" x14ac:dyDescent="0.35">
      <c r="B105" s="197"/>
      <c r="C105" s="68" t="s">
        <v>227</v>
      </c>
      <c r="D105" s="23" t="s">
        <v>228</v>
      </c>
      <c r="H105" s="202"/>
    </row>
    <row r="106" spans="2:32" ht="44.4" customHeight="1" x14ac:dyDescent="0.35">
      <c r="B106" s="197"/>
      <c r="C106" s="82"/>
      <c r="D106" s="86" t="s">
        <v>229</v>
      </c>
      <c r="E106" s="198" t="s">
        <v>381</v>
      </c>
      <c r="F106" s="198"/>
      <c r="G106" s="198"/>
      <c r="H106" s="203"/>
    </row>
    <row r="107" spans="2:32" ht="44.4" customHeight="1" x14ac:dyDescent="0.35">
      <c r="B107" s="197"/>
      <c r="C107" s="82"/>
      <c r="D107" s="86" t="s">
        <v>230</v>
      </c>
      <c r="E107" s="198" t="s">
        <v>758</v>
      </c>
      <c r="F107" s="198"/>
      <c r="G107" s="198"/>
      <c r="H107" s="203"/>
    </row>
    <row r="108" spans="2:32" ht="44.4" customHeight="1" x14ac:dyDescent="0.35">
      <c r="B108" s="197"/>
      <c r="C108" s="82"/>
      <c r="D108" s="86" t="s">
        <v>231</v>
      </c>
      <c r="E108" s="198" t="s">
        <v>430</v>
      </c>
      <c r="F108" s="198"/>
      <c r="G108" s="198"/>
      <c r="H108" s="203"/>
    </row>
    <row r="109" spans="2:32" ht="44.4" customHeight="1" x14ac:dyDescent="0.35">
      <c r="B109" s="197"/>
      <c r="C109" s="82"/>
      <c r="D109" s="86" t="s">
        <v>232</v>
      </c>
      <c r="E109" s="198" t="s">
        <v>540</v>
      </c>
      <c r="F109" s="198"/>
      <c r="G109" s="198"/>
      <c r="H109" s="203"/>
    </row>
    <row r="110" spans="2:32" ht="44.4" customHeight="1" x14ac:dyDescent="0.35">
      <c r="B110" s="197"/>
      <c r="C110" s="82"/>
      <c r="D110" s="86" t="s">
        <v>233</v>
      </c>
      <c r="E110" s="198" t="s">
        <v>701</v>
      </c>
      <c r="F110" s="198"/>
      <c r="G110" s="198"/>
      <c r="H110" s="203"/>
    </row>
    <row r="111" spans="2:32" ht="44.4" customHeight="1" x14ac:dyDescent="0.35">
      <c r="B111" s="197"/>
      <c r="C111" s="82"/>
      <c r="D111" s="86" t="s">
        <v>234</v>
      </c>
      <c r="E111" s="198" t="s">
        <v>759</v>
      </c>
      <c r="F111" s="198"/>
      <c r="G111" s="198"/>
      <c r="H111" s="203"/>
    </row>
    <row r="112" spans="2:32" ht="44.4" customHeight="1" x14ac:dyDescent="0.35">
      <c r="B112" s="197"/>
      <c r="C112" s="82"/>
      <c r="D112" s="86" t="s">
        <v>235</v>
      </c>
      <c r="E112" s="198" t="s">
        <v>760</v>
      </c>
      <c r="F112" s="198"/>
      <c r="G112" s="198"/>
      <c r="H112" s="203"/>
    </row>
    <row r="113" spans="2:8" ht="44.4" customHeight="1" x14ac:dyDescent="0.35">
      <c r="B113" s="197"/>
      <c r="C113" s="82"/>
      <c r="D113" s="87" t="s">
        <v>236</v>
      </c>
      <c r="E113" s="196" t="s">
        <v>761</v>
      </c>
      <c r="F113" s="196"/>
      <c r="G113" s="196"/>
      <c r="H113" s="203"/>
    </row>
    <row r="114" spans="2:8" ht="14" customHeight="1" x14ac:dyDescent="0.35">
      <c r="B114" s="168"/>
      <c r="C114" s="82"/>
    </row>
    <row r="115" spans="2:8" s="27" customFormat="1" x14ac:dyDescent="0.35">
      <c r="B115" s="59"/>
      <c r="C115" s="81"/>
    </row>
    <row r="116" spans="2:8" s="27" customFormat="1" x14ac:dyDescent="0.35">
      <c r="B116" s="60"/>
      <c r="C116" s="81"/>
    </row>
    <row r="117" spans="2:8" s="27" customFormat="1" ht="24" customHeight="1" x14ac:dyDescent="0.35">
      <c r="B117" s="167" t="s">
        <v>237</v>
      </c>
      <c r="C117" s="82"/>
      <c r="E117" s="103" t="s">
        <v>142</v>
      </c>
    </row>
    <row r="118" spans="2:8" s="27" customFormat="1" ht="24" customHeight="1" x14ac:dyDescent="0.35">
      <c r="B118" s="197"/>
      <c r="C118" s="68" t="s">
        <v>238</v>
      </c>
      <c r="D118" s="27" t="s">
        <v>239</v>
      </c>
      <c r="E118" s="98">
        <v>3</v>
      </c>
      <c r="F118" s="160"/>
    </row>
    <row r="119" spans="2:8" s="27" customFormat="1" x14ac:dyDescent="0.35">
      <c r="B119" s="197"/>
      <c r="C119" s="82"/>
      <c r="E119" s="110"/>
    </row>
    <row r="120" spans="2:8" s="27" customFormat="1" ht="24.5" customHeight="1" x14ac:dyDescent="0.35">
      <c r="B120" s="197"/>
      <c r="C120" s="82"/>
      <c r="E120" s="103" t="s">
        <v>240</v>
      </c>
    </row>
    <row r="121" spans="2:8" s="27" customFormat="1" ht="24.5" customHeight="1" x14ac:dyDescent="0.35">
      <c r="B121" s="197"/>
      <c r="C121" s="68" t="s">
        <v>241</v>
      </c>
      <c r="D121" s="27" t="s">
        <v>242</v>
      </c>
      <c r="E121" s="135">
        <v>293.02</v>
      </c>
    </row>
    <row r="122" spans="2:8" s="27" customFormat="1" x14ac:dyDescent="0.35">
      <c r="B122" s="197"/>
      <c r="C122" s="82"/>
    </row>
    <row r="123" spans="2:8" s="27" customFormat="1" ht="24.5" customHeight="1" x14ac:dyDescent="0.35">
      <c r="B123" s="197"/>
      <c r="C123" s="68" t="s">
        <v>243</v>
      </c>
      <c r="D123" s="61" t="s">
        <v>244</v>
      </c>
      <c r="E123" s="103" t="s">
        <v>142</v>
      </c>
    </row>
    <row r="124" spans="2:8" s="27" customFormat="1" ht="24.5" customHeight="1" x14ac:dyDescent="0.35">
      <c r="B124" s="197"/>
      <c r="C124" s="82"/>
      <c r="D124" s="62" t="s">
        <v>245</v>
      </c>
      <c r="E124" s="97">
        <v>11</v>
      </c>
      <c r="F124" s="211" t="s">
        <v>181</v>
      </c>
      <c r="G124" s="212"/>
    </row>
    <row r="125" spans="2:8" s="27" customFormat="1" ht="24.5" customHeight="1" x14ac:dyDescent="0.35">
      <c r="B125" s="197"/>
      <c r="C125" s="82"/>
      <c r="D125" s="62" t="s">
        <v>246</v>
      </c>
      <c r="E125" s="97">
        <v>11</v>
      </c>
      <c r="F125" s="213"/>
      <c r="G125" s="214"/>
    </row>
    <row r="126" spans="2:8" s="27" customFormat="1" ht="24.5" customHeight="1" x14ac:dyDescent="0.35">
      <c r="B126" s="197"/>
      <c r="C126" s="82"/>
      <c r="D126" s="62" t="s">
        <v>247</v>
      </c>
      <c r="E126" s="97">
        <v>1</v>
      </c>
      <c r="F126" s="213"/>
      <c r="G126" s="214"/>
    </row>
    <row r="127" spans="2:8" s="27" customFormat="1" ht="24.5" customHeight="1" x14ac:dyDescent="0.35">
      <c r="B127" s="197"/>
      <c r="C127" s="82"/>
      <c r="D127" s="62" t="s">
        <v>248</v>
      </c>
      <c r="E127" s="97">
        <v>0</v>
      </c>
      <c r="F127" s="213"/>
      <c r="G127" s="214"/>
    </row>
    <row r="128" spans="2:8" s="27" customFormat="1" ht="24.5" customHeight="1" x14ac:dyDescent="0.35">
      <c r="B128" s="197"/>
      <c r="C128" s="82"/>
      <c r="D128" s="62" t="s">
        <v>249</v>
      </c>
      <c r="E128" s="97">
        <v>19</v>
      </c>
      <c r="F128" s="145" t="s">
        <v>762</v>
      </c>
      <c r="G128" s="144"/>
    </row>
    <row r="129" spans="1:53" s="27" customFormat="1" x14ac:dyDescent="0.35">
      <c r="B129" s="197"/>
      <c r="C129" s="82"/>
      <c r="E129" s="95" t="str">
        <f>IF(SUM(E124:E128)=$E$21,"Check","Error")</f>
        <v>Check</v>
      </c>
    </row>
    <row r="130" spans="1:53" s="27" customFormat="1" x14ac:dyDescent="0.35">
      <c r="B130" s="60"/>
      <c r="C130" s="81"/>
    </row>
    <row r="131" spans="1:53" s="27" customFormat="1" x14ac:dyDescent="0.35">
      <c r="B131" s="60"/>
      <c r="C131" s="81"/>
    </row>
    <row r="132" spans="1:53" s="63" customFormat="1" ht="24" customHeight="1" x14ac:dyDescent="0.35">
      <c r="A132" s="2"/>
      <c r="B132" s="167" t="s">
        <v>250</v>
      </c>
      <c r="C132" s="82"/>
      <c r="D132" s="27"/>
      <c r="E132" s="103" t="s">
        <v>240</v>
      </c>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1:53" ht="24" customHeight="1" x14ac:dyDescent="0.35">
      <c r="B133" s="197"/>
      <c r="C133" s="68" t="s">
        <v>251</v>
      </c>
      <c r="D133" s="27" t="s">
        <v>252</v>
      </c>
      <c r="E133" s="146">
        <v>1092.263095238095</v>
      </c>
      <c r="F133" s="143"/>
    </row>
    <row r="134" spans="1:53" x14ac:dyDescent="0.35">
      <c r="B134" s="197"/>
      <c r="C134" s="82"/>
      <c r="D134" s="27"/>
      <c r="E134" s="143"/>
    </row>
    <row r="135" spans="1:53" ht="24" customHeight="1" x14ac:dyDescent="0.35">
      <c r="B135" s="197"/>
      <c r="C135" s="68" t="s">
        <v>253</v>
      </c>
      <c r="D135" s="23" t="s">
        <v>254</v>
      </c>
      <c r="E135" s="102" t="s">
        <v>255</v>
      </c>
      <c r="F135" s="102" t="s">
        <v>256</v>
      </c>
      <c r="G135" s="102" t="s">
        <v>257</v>
      </c>
    </row>
    <row r="136" spans="1:53" ht="24" customHeight="1" x14ac:dyDescent="0.35">
      <c r="B136" s="197"/>
      <c r="C136" s="82"/>
      <c r="D136" s="64" t="s">
        <v>258</v>
      </c>
      <c r="E136" s="147">
        <v>0.59523809523809523</v>
      </c>
      <c r="F136" s="147">
        <v>0.40476190476190477</v>
      </c>
      <c r="G136" s="148">
        <v>0</v>
      </c>
      <c r="H136" s="205" t="s">
        <v>259</v>
      </c>
      <c r="I136" s="206"/>
      <c r="J136" s="27"/>
    </row>
    <row r="137" spans="1:53" ht="24" customHeight="1" x14ac:dyDescent="0.35">
      <c r="B137" s="197"/>
      <c r="C137" s="82"/>
      <c r="D137" s="64" t="s">
        <v>260</v>
      </c>
      <c r="E137" s="147">
        <v>0.45238095238095238</v>
      </c>
      <c r="F137" s="147">
        <v>0.54761904761904767</v>
      </c>
      <c r="G137" s="148">
        <v>0</v>
      </c>
      <c r="H137" s="207"/>
      <c r="I137" s="208"/>
      <c r="J137" s="27"/>
    </row>
    <row r="138" spans="1:53" ht="24" customHeight="1" x14ac:dyDescent="0.35">
      <c r="B138" s="197"/>
      <c r="C138" s="82"/>
      <c r="D138" s="64" t="s">
        <v>261</v>
      </c>
      <c r="E138" s="147">
        <v>0.66666666666666663</v>
      </c>
      <c r="F138" s="147">
        <v>0.33333333333333331</v>
      </c>
      <c r="G138" s="148">
        <v>0</v>
      </c>
      <c r="H138" s="207"/>
      <c r="I138" s="208"/>
      <c r="J138" s="27"/>
    </row>
    <row r="139" spans="1:53" ht="24" customHeight="1" x14ac:dyDescent="0.35">
      <c r="B139" s="197"/>
      <c r="C139" s="82"/>
      <c r="D139" s="64" t="s">
        <v>262</v>
      </c>
      <c r="E139" s="147">
        <v>0.38095238095238093</v>
      </c>
      <c r="F139" s="147">
        <v>0.61904761904761907</v>
      </c>
      <c r="G139" s="148">
        <v>0</v>
      </c>
      <c r="H139" s="207"/>
      <c r="I139" s="208"/>
      <c r="J139" s="27"/>
    </row>
    <row r="140" spans="1:53" ht="24" customHeight="1" x14ac:dyDescent="0.35">
      <c r="B140" s="197"/>
      <c r="C140" s="82"/>
      <c r="D140" s="64" t="s">
        <v>263</v>
      </c>
      <c r="E140" s="147">
        <v>0.47619047619047616</v>
      </c>
      <c r="F140" s="147">
        <v>0.52380952380952384</v>
      </c>
      <c r="G140" s="148">
        <v>0</v>
      </c>
      <c r="H140" s="207"/>
      <c r="I140" s="208"/>
      <c r="J140" s="27"/>
    </row>
    <row r="141" spans="1:53" ht="24" customHeight="1" x14ac:dyDescent="0.35">
      <c r="B141" s="197"/>
      <c r="C141" s="82"/>
      <c r="D141" s="64" t="s">
        <v>264</v>
      </c>
      <c r="E141" s="147">
        <v>0.33333333333333331</v>
      </c>
      <c r="F141" s="147">
        <v>0.66666666666666663</v>
      </c>
      <c r="G141" s="148">
        <v>0</v>
      </c>
      <c r="H141" s="207"/>
      <c r="I141" s="208"/>
      <c r="J141" s="27"/>
    </row>
    <row r="142" spans="1:53" ht="24" customHeight="1" x14ac:dyDescent="0.35">
      <c r="B142" s="197"/>
      <c r="C142" s="82"/>
      <c r="D142" s="64" t="s">
        <v>265</v>
      </c>
      <c r="E142" s="147">
        <v>0.42857142857142855</v>
      </c>
      <c r="F142" s="147">
        <v>0.5714285714285714</v>
      </c>
      <c r="G142" s="148">
        <v>0</v>
      </c>
      <c r="H142" s="207"/>
      <c r="I142" s="208"/>
      <c r="J142" s="27"/>
    </row>
    <row r="143" spans="1:53" ht="24" customHeight="1" x14ac:dyDescent="0.35">
      <c r="B143" s="197"/>
      <c r="C143" s="82"/>
      <c r="D143" s="64" t="s">
        <v>266</v>
      </c>
      <c r="E143" s="147">
        <v>0.38095238095238093</v>
      </c>
      <c r="F143" s="147">
        <v>0.61904761904761907</v>
      </c>
      <c r="G143" s="148">
        <v>0</v>
      </c>
      <c r="H143" s="209"/>
      <c r="I143" s="210"/>
      <c r="J143" s="27"/>
    </row>
    <row r="144" spans="1:53" x14ac:dyDescent="0.35">
      <c r="B144" s="197"/>
      <c r="C144" s="82"/>
      <c r="E144" s="143"/>
      <c r="F144" s="104"/>
      <c r="G144" s="104"/>
      <c r="H144" s="65"/>
      <c r="J144" s="27"/>
    </row>
    <row r="145" spans="2:9" ht="24" customHeight="1" x14ac:dyDescent="0.35">
      <c r="B145" s="197"/>
      <c r="C145" s="68" t="s">
        <v>267</v>
      </c>
      <c r="D145" s="23" t="s">
        <v>268</v>
      </c>
      <c r="E145" s="102" t="s">
        <v>255</v>
      </c>
      <c r="F145" s="102" t="s">
        <v>256</v>
      </c>
      <c r="G145" s="102" t="s">
        <v>269</v>
      </c>
      <c r="H145" s="65"/>
    </row>
    <row r="146" spans="2:9" ht="24" customHeight="1" x14ac:dyDescent="0.35">
      <c r="B146" s="197"/>
      <c r="C146" s="82"/>
      <c r="D146" s="2" t="s">
        <v>270</v>
      </c>
      <c r="E146" s="147">
        <v>0.33333333333333331</v>
      </c>
      <c r="F146" s="147">
        <v>0.66666666666666663</v>
      </c>
      <c r="G146" s="148">
        <v>0</v>
      </c>
      <c r="H146" s="205" t="s">
        <v>259</v>
      </c>
      <c r="I146" s="206"/>
    </row>
    <row r="147" spans="2:9" ht="24" customHeight="1" x14ac:dyDescent="0.35">
      <c r="B147" s="197"/>
      <c r="C147" s="82"/>
      <c r="D147" s="2" t="s">
        <v>271</v>
      </c>
      <c r="E147" s="147">
        <v>0.97619047619047616</v>
      </c>
      <c r="F147" s="147">
        <v>2.3809523809523808E-2</v>
      </c>
      <c r="G147" s="148">
        <v>0</v>
      </c>
      <c r="H147" s="207"/>
      <c r="I147" s="208"/>
    </row>
    <row r="148" spans="2:9" ht="24" customHeight="1" x14ac:dyDescent="0.35">
      <c r="B148" s="197"/>
      <c r="C148" s="82"/>
      <c r="D148" s="2" t="s">
        <v>272</v>
      </c>
      <c r="E148" s="147">
        <v>0.90476190476190477</v>
      </c>
      <c r="F148" s="147">
        <v>9.5238095238095233E-2</v>
      </c>
      <c r="G148" s="148">
        <v>0</v>
      </c>
      <c r="H148" s="207"/>
      <c r="I148" s="208"/>
    </row>
    <row r="149" spans="2:9" ht="24" customHeight="1" x14ac:dyDescent="0.35">
      <c r="B149" s="197"/>
      <c r="C149" s="82"/>
      <c r="D149" s="2" t="s">
        <v>273</v>
      </c>
      <c r="E149" s="147">
        <v>0.7857142857142857</v>
      </c>
      <c r="F149" s="147">
        <v>0.21428571428571427</v>
      </c>
      <c r="G149" s="148">
        <v>0</v>
      </c>
      <c r="H149" s="207"/>
      <c r="I149" s="208"/>
    </row>
    <row r="150" spans="2:9" ht="24" customHeight="1" x14ac:dyDescent="0.35">
      <c r="B150" s="197"/>
      <c r="C150" s="82"/>
      <c r="D150" s="2" t="s">
        <v>274</v>
      </c>
      <c r="E150" s="147">
        <v>0.9285714285714286</v>
      </c>
      <c r="F150" s="147">
        <v>7.1428571428571425E-2</v>
      </c>
      <c r="G150" s="148">
        <v>0</v>
      </c>
      <c r="H150" s="207"/>
      <c r="I150" s="208"/>
    </row>
    <row r="151" spans="2:9" ht="24" customHeight="1" x14ac:dyDescent="0.35">
      <c r="B151" s="197"/>
      <c r="C151" s="82"/>
      <c r="D151" s="2" t="s">
        <v>275</v>
      </c>
      <c r="E151" s="147">
        <v>0.6428571428571429</v>
      </c>
      <c r="F151" s="147">
        <v>0.35714285714285715</v>
      </c>
      <c r="G151" s="148">
        <v>0</v>
      </c>
      <c r="H151" s="207"/>
      <c r="I151" s="208"/>
    </row>
    <row r="152" spans="2:9" ht="24" customHeight="1" x14ac:dyDescent="0.35">
      <c r="B152" s="197"/>
      <c r="C152" s="82"/>
      <c r="D152" s="2" t="s">
        <v>276</v>
      </c>
      <c r="E152" s="147">
        <v>0.40476190476190477</v>
      </c>
      <c r="F152" s="147">
        <v>0.59523809523809523</v>
      </c>
      <c r="G152" s="148">
        <v>0</v>
      </c>
      <c r="H152" s="207"/>
      <c r="I152" s="208"/>
    </row>
    <row r="153" spans="2:9" ht="24" customHeight="1" x14ac:dyDescent="0.35">
      <c r="B153" s="197"/>
      <c r="C153" s="82"/>
      <c r="D153" s="2" t="s">
        <v>277</v>
      </c>
      <c r="E153" s="147">
        <v>0.21428571428571427</v>
      </c>
      <c r="F153" s="147">
        <v>0.7857142857142857</v>
      </c>
      <c r="G153" s="148">
        <v>0</v>
      </c>
      <c r="H153" s="209"/>
      <c r="I153" s="210"/>
    </row>
    <row r="154" spans="2:9" ht="15" customHeight="1" x14ac:dyDescent="0.35">
      <c r="B154" s="197"/>
      <c r="C154" s="82"/>
      <c r="E154" s="104"/>
      <c r="F154" s="104"/>
      <c r="G154" s="104"/>
      <c r="I154" s="27"/>
    </row>
    <row r="155" spans="2:9" ht="24" customHeight="1" x14ac:dyDescent="0.35">
      <c r="B155" s="197"/>
      <c r="C155" s="82"/>
      <c r="E155" s="103" t="s">
        <v>278</v>
      </c>
      <c r="F155" s="104"/>
      <c r="G155" s="104"/>
      <c r="I155" s="27"/>
    </row>
    <row r="156" spans="2:9" ht="24" customHeight="1" x14ac:dyDescent="0.35">
      <c r="B156" s="197"/>
      <c r="C156" s="68" t="s">
        <v>279</v>
      </c>
      <c r="D156" s="2" t="s">
        <v>280</v>
      </c>
      <c r="E156" s="161">
        <v>10.833333333333334</v>
      </c>
      <c r="F156" s="104"/>
      <c r="G156" s="104"/>
      <c r="I156" s="27"/>
    </row>
    <row r="157" spans="2:9" ht="15" customHeight="1" x14ac:dyDescent="0.35">
      <c r="B157" s="197"/>
      <c r="C157" s="82"/>
      <c r="E157" s="104"/>
      <c r="F157" s="104"/>
      <c r="G157" s="104"/>
      <c r="I157" s="27"/>
    </row>
    <row r="158" spans="2:9" ht="24" customHeight="1" x14ac:dyDescent="0.35">
      <c r="B158" s="197"/>
      <c r="C158" s="82"/>
      <c r="E158" s="103" t="s">
        <v>142</v>
      </c>
      <c r="F158" s="104"/>
      <c r="G158" s="104"/>
      <c r="I158" s="27"/>
    </row>
    <row r="159" spans="2:9" ht="24" customHeight="1" x14ac:dyDescent="0.35">
      <c r="B159" s="197"/>
      <c r="C159" s="68" t="s">
        <v>281</v>
      </c>
      <c r="D159" s="2" t="s">
        <v>282</v>
      </c>
      <c r="E159" s="89">
        <v>15</v>
      </c>
      <c r="F159" s="104"/>
      <c r="G159" s="104"/>
      <c r="I159" s="27"/>
    </row>
    <row r="160" spans="2:9" ht="15" customHeight="1" x14ac:dyDescent="0.35">
      <c r="B160" s="197"/>
      <c r="C160" s="2"/>
    </row>
    <row r="161" spans="1:64" x14ac:dyDescent="0.35">
      <c r="B161" s="24"/>
      <c r="C161" s="82"/>
    </row>
    <row r="162" spans="1:64" ht="14.5" thickBot="1" x14ac:dyDescent="0.4">
      <c r="A162" s="25"/>
      <c r="B162" s="25"/>
      <c r="C162" s="83"/>
      <c r="D162" s="36"/>
      <c r="E162" s="36"/>
      <c r="F162" s="36"/>
      <c r="G162" s="36"/>
      <c r="H162" s="36"/>
      <c r="I162" s="36"/>
      <c r="J162" s="36"/>
      <c r="K162" s="36"/>
    </row>
    <row r="163" spans="1:64" x14ac:dyDescent="0.35">
      <c r="A163" s="24"/>
      <c r="B163" s="24"/>
      <c r="C163" s="82"/>
    </row>
    <row r="164" spans="1:64" ht="25" x14ac:dyDescent="0.35">
      <c r="B164" s="52" t="s">
        <v>283</v>
      </c>
      <c r="C164" s="52"/>
      <c r="D164" s="53"/>
      <c r="E164" s="53"/>
      <c r="F164" s="53"/>
      <c r="G164" s="53"/>
      <c r="H164" s="53"/>
      <c r="I164" s="53"/>
      <c r="J164" s="53"/>
    </row>
    <row r="165" spans="1:64" ht="26" customHeight="1" x14ac:dyDescent="0.35">
      <c r="B165" s="38" t="s">
        <v>284</v>
      </c>
      <c r="C165" s="38"/>
      <c r="D165" s="94" t="s">
        <v>285</v>
      </c>
      <c r="E165" s="117"/>
      <c r="F165" s="117"/>
      <c r="G165" s="117"/>
      <c r="H165" s="117"/>
      <c r="I165" s="117"/>
      <c r="J165" s="117"/>
    </row>
    <row r="166" spans="1:64" ht="26" customHeight="1" x14ac:dyDescent="0.35">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row>
    <row r="167" spans="1:64" s="57" customFormat="1" ht="32" customHeight="1" x14ac:dyDescent="0.35">
      <c r="A167" s="27"/>
      <c r="B167" s="167" t="s">
        <v>286</v>
      </c>
      <c r="C167" s="82"/>
      <c r="D167" s="27"/>
      <c r="E167" s="107" t="s">
        <v>287</v>
      </c>
      <c r="F167" s="204" t="s">
        <v>288</v>
      </c>
      <c r="G167" s="193"/>
      <c r="H167" s="193"/>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row>
    <row r="168" spans="1:64" s="57" customFormat="1" ht="34.25" customHeight="1" x14ac:dyDescent="0.35">
      <c r="A168" s="27"/>
      <c r="B168" s="173"/>
      <c r="C168" s="84"/>
      <c r="D168" s="27" t="s">
        <v>289</v>
      </c>
      <c r="E168" s="157">
        <v>0.40322580645161293</v>
      </c>
      <c r="F168" s="199" t="s">
        <v>290</v>
      </c>
      <c r="G168" s="200"/>
      <c r="H168" s="201"/>
      <c r="I168" s="6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row>
    <row r="169" spans="1:64" s="27" customFormat="1" ht="13.25" customHeight="1" x14ac:dyDescent="0.35">
      <c r="B169" s="2"/>
      <c r="C169" s="81"/>
      <c r="D169" s="2"/>
      <c r="E169" s="2"/>
      <c r="F169" s="2"/>
      <c r="G169" s="2"/>
      <c r="H169" s="2"/>
      <c r="I169" s="44"/>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row>
    <row r="170" spans="1:64" s="27" customFormat="1" ht="13.25" customHeight="1" x14ac:dyDescent="0.35">
      <c r="B170" s="2"/>
      <c r="C170" s="81"/>
      <c r="D170" s="2"/>
      <c r="E170" s="2"/>
      <c r="F170" s="2"/>
      <c r="G170" s="2"/>
      <c r="H170" s="2"/>
      <c r="I170" s="2"/>
      <c r="J170" s="2"/>
      <c r="K170" s="2"/>
    </row>
    <row r="171" spans="1:64" s="27" customFormat="1" ht="13.25" customHeight="1" x14ac:dyDescent="0.35">
      <c r="B171" s="169" t="s">
        <v>291</v>
      </c>
      <c r="C171" s="84"/>
      <c r="D171" s="2"/>
      <c r="E171" s="2"/>
      <c r="F171" s="2"/>
      <c r="G171" s="2"/>
      <c r="H171" s="2"/>
      <c r="I171" s="2"/>
      <c r="J171" s="2"/>
      <c r="K171" s="2"/>
    </row>
    <row r="172" spans="1:64" ht="24.5" customHeight="1" x14ac:dyDescent="0.35">
      <c r="B172" s="166"/>
      <c r="C172" s="84"/>
      <c r="D172" s="23" t="s">
        <v>292</v>
      </c>
      <c r="E172" s="108" t="s">
        <v>293</v>
      </c>
      <c r="F172" s="108" t="s">
        <v>294</v>
      </c>
      <c r="G172" s="67" t="s">
        <v>284</v>
      </c>
    </row>
    <row r="173" spans="1:64" ht="30" customHeight="1" x14ac:dyDescent="0.35">
      <c r="B173" s="166"/>
      <c r="C173" s="84"/>
      <c r="D173" s="2" t="s">
        <v>295</v>
      </c>
      <c r="E173" s="149">
        <v>507.8900000000001</v>
      </c>
      <c r="F173" s="105">
        <f>E173*$E$168</f>
        <v>204.79435483870972</v>
      </c>
      <c r="G173" s="180" t="s">
        <v>296</v>
      </c>
      <c r="H173" s="181"/>
      <c r="I173" s="182"/>
    </row>
    <row r="174" spans="1:64" ht="30" customHeight="1" x14ac:dyDescent="0.35">
      <c r="B174" s="166"/>
      <c r="C174" s="84"/>
      <c r="D174" s="2" t="s">
        <v>297</v>
      </c>
      <c r="E174" s="97">
        <v>1372</v>
      </c>
      <c r="F174" s="105">
        <f t="shared" ref="F174:F178" si="0">E174*$E$168</f>
        <v>553.22580645161293</v>
      </c>
      <c r="G174" s="183"/>
      <c r="H174" s="184"/>
      <c r="I174" s="185"/>
    </row>
    <row r="175" spans="1:64" ht="30" customHeight="1" x14ac:dyDescent="0.35">
      <c r="B175" s="166"/>
      <c r="C175" s="84"/>
      <c r="D175" s="2" t="s">
        <v>298</v>
      </c>
      <c r="E175" s="97">
        <v>201.05</v>
      </c>
      <c r="F175" s="106">
        <f t="shared" si="0"/>
        <v>81.068548387096783</v>
      </c>
      <c r="G175" s="183"/>
      <c r="H175" s="184"/>
      <c r="I175" s="185"/>
    </row>
    <row r="176" spans="1:64" ht="30" customHeight="1" x14ac:dyDescent="0.35">
      <c r="B176" s="166"/>
      <c r="C176" s="84"/>
      <c r="D176" s="2" t="s">
        <v>299</v>
      </c>
      <c r="E176" s="97">
        <v>201.05</v>
      </c>
      <c r="F176" s="106">
        <f t="shared" si="0"/>
        <v>81.068548387096783</v>
      </c>
      <c r="G176" s="183"/>
      <c r="H176" s="184"/>
      <c r="I176" s="185"/>
    </row>
    <row r="177" spans="2:9" ht="30" customHeight="1" x14ac:dyDescent="0.35">
      <c r="B177" s="166"/>
      <c r="C177" s="84"/>
      <c r="D177" s="2" t="s">
        <v>300</v>
      </c>
      <c r="E177" s="162">
        <v>2169</v>
      </c>
      <c r="F177" s="105">
        <f t="shared" si="0"/>
        <v>874.59677419354841</v>
      </c>
      <c r="G177" s="183"/>
      <c r="H177" s="184"/>
      <c r="I177" s="185"/>
    </row>
    <row r="178" spans="2:9" ht="30" customHeight="1" x14ac:dyDescent="0.35">
      <c r="B178" s="166"/>
      <c r="C178" s="84"/>
      <c r="D178" s="28" t="s">
        <v>301</v>
      </c>
      <c r="E178" s="150">
        <v>445.09899999999999</v>
      </c>
      <c r="F178" s="151">
        <f t="shared" si="0"/>
        <v>179.47540322580647</v>
      </c>
      <c r="G178" s="186"/>
      <c r="H178" s="187"/>
      <c r="I178" s="188"/>
    </row>
    <row r="179" spans="2:9" ht="29.4" customHeight="1" x14ac:dyDescent="0.35">
      <c r="B179" s="166"/>
      <c r="C179" s="84"/>
      <c r="D179" s="2" t="s">
        <v>302</v>
      </c>
      <c r="E179" s="152">
        <f>SUM(E173:E178)</f>
        <v>4896.0889999999999</v>
      </c>
      <c r="F179" s="152">
        <f>SUM(F173:F178)</f>
        <v>1974.2294354838714</v>
      </c>
      <c r="G179" s="189" t="s">
        <v>303</v>
      </c>
      <c r="H179" s="190"/>
      <c r="I179" s="191"/>
    </row>
    <row r="180" spans="2:9" x14ac:dyDescent="0.35">
      <c r="B180" s="166"/>
      <c r="C180" s="84"/>
      <c r="G180" s="3"/>
    </row>
    <row r="181" spans="2:9" ht="24" customHeight="1" x14ac:dyDescent="0.35">
      <c r="B181" s="166"/>
      <c r="C181" s="84"/>
      <c r="D181" s="23" t="s">
        <v>304</v>
      </c>
      <c r="E181" s="103" t="s">
        <v>305</v>
      </c>
    </row>
    <row r="182" spans="2:9" ht="26.4" customHeight="1" x14ac:dyDescent="0.35">
      <c r="B182" s="166"/>
      <c r="C182" s="84"/>
      <c r="D182" s="27" t="s">
        <v>306</v>
      </c>
      <c r="E182" s="29">
        <f t="shared" ref="E182:E187" si="1">E173/$E$179</f>
        <v>0.10373381693020697</v>
      </c>
      <c r="F182" s="194" t="s">
        <v>307</v>
      </c>
      <c r="G182" s="195"/>
      <c r="H182" s="3"/>
    </row>
    <row r="183" spans="2:9" ht="26.4" customHeight="1" x14ac:dyDescent="0.35">
      <c r="B183" s="166"/>
      <c r="C183" s="84"/>
      <c r="D183" s="27" t="s">
        <v>308</v>
      </c>
      <c r="E183" s="29">
        <f t="shared" si="1"/>
        <v>0.28022366423486172</v>
      </c>
      <c r="F183" s="194" t="s">
        <v>309</v>
      </c>
      <c r="G183" s="195"/>
      <c r="H183" s="3"/>
    </row>
    <row r="184" spans="2:9" ht="26.4" customHeight="1" x14ac:dyDescent="0.35">
      <c r="B184" s="166"/>
      <c r="C184" s="84"/>
      <c r="D184" s="27" t="s">
        <v>310</v>
      </c>
      <c r="E184" s="29">
        <f t="shared" si="1"/>
        <v>4.1063387532375331E-2</v>
      </c>
      <c r="F184" s="194" t="s">
        <v>311</v>
      </c>
      <c r="G184" s="195"/>
    </row>
    <row r="185" spans="2:9" ht="26.4" customHeight="1" x14ac:dyDescent="0.35">
      <c r="B185" s="166"/>
      <c r="C185" s="84"/>
      <c r="D185" s="27" t="s">
        <v>312</v>
      </c>
      <c r="E185" s="29">
        <f t="shared" si="1"/>
        <v>4.1063387532375331E-2</v>
      </c>
      <c r="F185" s="194" t="s">
        <v>313</v>
      </c>
      <c r="G185" s="195"/>
      <c r="H185" s="3"/>
    </row>
    <row r="186" spans="2:9" ht="26.4" customHeight="1" x14ac:dyDescent="0.35">
      <c r="B186" s="166"/>
      <c r="C186" s="84"/>
      <c r="D186" s="27" t="s">
        <v>314</v>
      </c>
      <c r="E186" s="29">
        <f t="shared" si="1"/>
        <v>0.44300665286108976</v>
      </c>
      <c r="F186" s="194" t="s">
        <v>315</v>
      </c>
      <c r="G186" s="195"/>
      <c r="H186" s="3"/>
    </row>
    <row r="187" spans="2:9" ht="26.4" customHeight="1" x14ac:dyDescent="0.35">
      <c r="B187" s="166"/>
      <c r="C187" s="84"/>
      <c r="D187" s="2" t="s">
        <v>316</v>
      </c>
      <c r="E187" s="30">
        <f t="shared" si="1"/>
        <v>9.0909090909090912E-2</v>
      </c>
      <c r="F187" s="194" t="s">
        <v>317</v>
      </c>
      <c r="G187" s="195"/>
      <c r="H187" s="3"/>
    </row>
    <row r="188" spans="2:9" ht="26.4" customHeight="1" x14ac:dyDescent="0.35">
      <c r="B188" s="31"/>
      <c r="C188" s="84"/>
      <c r="E188" s="32">
        <f>SUM(E182:E187)</f>
        <v>1</v>
      </c>
      <c r="F188" s="194" t="s">
        <v>318</v>
      </c>
      <c r="G188" s="195"/>
      <c r="H188" s="15"/>
      <c r="I188" s="15"/>
    </row>
    <row r="189" spans="2:9" x14ac:dyDescent="0.35">
      <c r="B189" s="31"/>
      <c r="C189" s="84"/>
      <c r="G189" s="15"/>
      <c r="H189" s="15"/>
      <c r="I189" s="15"/>
    </row>
    <row r="190" spans="2:9" x14ac:dyDescent="0.35">
      <c r="G190" s="15"/>
      <c r="H190" s="15"/>
      <c r="I190" s="15"/>
    </row>
    <row r="191" spans="2:9" x14ac:dyDescent="0.35">
      <c r="G191" s="15"/>
      <c r="H191" s="15"/>
      <c r="I191" s="15"/>
    </row>
    <row r="192" spans="2:9" ht="24" customHeight="1" x14ac:dyDescent="0.35">
      <c r="B192" s="169" t="s">
        <v>319</v>
      </c>
      <c r="C192" s="84"/>
      <c r="E192" s="103" t="s">
        <v>320</v>
      </c>
      <c r="F192" s="103" t="s">
        <v>321</v>
      </c>
      <c r="G192" s="16"/>
      <c r="H192" s="16"/>
      <c r="I192" s="16"/>
    </row>
    <row r="193" spans="1:11" ht="43.25" customHeight="1" x14ac:dyDescent="0.35">
      <c r="B193" s="173"/>
      <c r="C193" s="84"/>
      <c r="D193" s="2" t="s">
        <v>322</v>
      </c>
      <c r="E193" s="89">
        <v>1.8</v>
      </c>
      <c r="F193" s="97">
        <v>0.45</v>
      </c>
      <c r="G193" s="170" t="s">
        <v>323</v>
      </c>
      <c r="H193" s="171"/>
      <c r="I193" s="172"/>
    </row>
    <row r="194" spans="1:11" ht="15.5" customHeight="1" x14ac:dyDescent="0.35">
      <c r="B194" s="33"/>
      <c r="C194" s="84"/>
      <c r="G194" s="15"/>
      <c r="H194" s="15"/>
      <c r="I194" s="15"/>
    </row>
    <row r="195" spans="1:11" ht="24.5" customHeight="1" x14ac:dyDescent="0.35">
      <c r="B195" s="167" t="s">
        <v>324</v>
      </c>
      <c r="C195" s="82"/>
      <c r="E195" s="103" t="s">
        <v>325</v>
      </c>
      <c r="G195" s="16"/>
      <c r="H195" s="16"/>
      <c r="I195" s="16"/>
    </row>
    <row r="196" spans="1:11" ht="35.4" customHeight="1" x14ac:dyDescent="0.35">
      <c r="B196" s="168"/>
      <c r="C196" s="82"/>
      <c r="D196" s="2" t="s">
        <v>326</v>
      </c>
      <c r="E196" s="158">
        <v>1.7</v>
      </c>
      <c r="F196" s="170" t="s">
        <v>327</v>
      </c>
      <c r="G196" s="171"/>
      <c r="H196" s="171"/>
      <c r="I196" s="172"/>
    </row>
    <row r="197" spans="1:11" x14ac:dyDescent="0.35">
      <c r="B197" s="16"/>
      <c r="G197" s="3"/>
    </row>
    <row r="198" spans="1:11" ht="24" customHeight="1" x14ac:dyDescent="0.35">
      <c r="B198" s="167" t="s">
        <v>328</v>
      </c>
      <c r="D198" s="23" t="s">
        <v>329</v>
      </c>
      <c r="E198" s="103" t="s">
        <v>330</v>
      </c>
      <c r="F198" s="108" t="s">
        <v>331</v>
      </c>
    </row>
    <row r="199" spans="1:11" ht="32" customHeight="1" x14ac:dyDescent="0.35">
      <c r="B199" s="168"/>
      <c r="D199" s="2" t="s">
        <v>332</v>
      </c>
      <c r="E199" s="153">
        <f>E179/E196</f>
        <v>2880.0523529411767</v>
      </c>
      <c r="F199" s="153">
        <f>F179/E196</f>
        <v>1161.3114326375714</v>
      </c>
      <c r="G199" s="170" t="s">
        <v>333</v>
      </c>
      <c r="H199" s="171"/>
      <c r="I199" s="172"/>
    </row>
    <row r="200" spans="1:11" x14ac:dyDescent="0.35">
      <c r="B200" s="16"/>
      <c r="G200" s="3"/>
    </row>
    <row r="201" spans="1:11" x14ac:dyDescent="0.35">
      <c r="B201" s="16"/>
      <c r="G201" s="3"/>
    </row>
    <row r="202" spans="1:11" ht="14.5" thickBot="1" x14ac:dyDescent="0.4">
      <c r="A202" s="35"/>
      <c r="B202" s="35"/>
      <c r="C202" s="85"/>
      <c r="D202" s="36"/>
      <c r="E202" s="36"/>
      <c r="F202" s="36"/>
      <c r="G202" s="37"/>
      <c r="H202" s="36"/>
      <c r="I202" s="36"/>
      <c r="J202" s="36"/>
      <c r="K202" s="36"/>
    </row>
    <row r="203" spans="1:11" x14ac:dyDescent="0.35">
      <c r="A203" s="16"/>
      <c r="B203" s="16"/>
      <c r="G203" s="3"/>
    </row>
    <row r="204" spans="1:11" ht="25" x14ac:dyDescent="0.35">
      <c r="B204" s="52" t="s">
        <v>334</v>
      </c>
      <c r="C204" s="53"/>
      <c r="D204" s="53"/>
      <c r="E204" s="53"/>
      <c r="F204" s="53"/>
      <c r="G204" s="53"/>
      <c r="H204" s="53"/>
      <c r="I204" s="53"/>
      <c r="J204" s="53"/>
    </row>
    <row r="205" spans="1:11" ht="26" customHeight="1" x14ac:dyDescent="0.35">
      <c r="B205" s="38" t="s">
        <v>284</v>
      </c>
      <c r="C205" s="38"/>
      <c r="D205" s="39" t="s">
        <v>335</v>
      </c>
      <c r="E205" s="40"/>
      <c r="F205" s="41"/>
      <c r="G205" s="42"/>
      <c r="H205" s="42"/>
      <c r="I205" s="42"/>
      <c r="J205" s="42"/>
    </row>
    <row r="206" spans="1:11" ht="20.399999999999999" customHeight="1" x14ac:dyDescent="0.35"/>
    <row r="207" spans="1:11" ht="23.4" customHeight="1" x14ac:dyDescent="0.35"/>
    <row r="208" spans="1:11" ht="25.5" customHeight="1" x14ac:dyDescent="0.35">
      <c r="B208" s="166" t="s">
        <v>336</v>
      </c>
      <c r="C208" s="84"/>
      <c r="D208" s="23" t="s">
        <v>337</v>
      </c>
      <c r="E208" s="108" t="s">
        <v>330</v>
      </c>
      <c r="F208" s="109" t="s">
        <v>338</v>
      </c>
      <c r="G208" s="109" t="s">
        <v>339</v>
      </c>
      <c r="H208" s="102" t="s">
        <v>340</v>
      </c>
      <c r="I208" s="192" t="s">
        <v>284</v>
      </c>
      <c r="J208" s="193"/>
    </row>
    <row r="209" spans="1:11" ht="41" customHeight="1" x14ac:dyDescent="0.35">
      <c r="B209" s="166"/>
      <c r="C209" s="84"/>
      <c r="D209" s="2" t="s">
        <v>341</v>
      </c>
      <c r="E209" s="89">
        <v>209</v>
      </c>
      <c r="F209" s="155">
        <f>E209*$E$168</f>
        <v>84.274193548387103</v>
      </c>
      <c r="G209" s="155">
        <f>E209*$E$196</f>
        <v>355.3</v>
      </c>
      <c r="H209" s="153">
        <f>F209*$E$196</f>
        <v>143.26612903225808</v>
      </c>
      <c r="I209" s="174" t="s">
        <v>342</v>
      </c>
      <c r="J209" s="175"/>
    </row>
    <row r="210" spans="1:11" ht="41" customHeight="1" x14ac:dyDescent="0.35">
      <c r="B210" s="166"/>
      <c r="C210" s="84"/>
      <c r="D210" s="2" t="s">
        <v>343</v>
      </c>
      <c r="E210" s="89">
        <v>665</v>
      </c>
      <c r="F210" s="155">
        <f>E210*$E$168</f>
        <v>268.14516129032262</v>
      </c>
      <c r="G210" s="155">
        <f>E210*$E$196</f>
        <v>1130.5</v>
      </c>
      <c r="H210" s="153">
        <f>F210*$E$196</f>
        <v>455.84677419354841</v>
      </c>
      <c r="I210" s="178"/>
      <c r="J210" s="179"/>
    </row>
    <row r="211" spans="1:11" x14ac:dyDescent="0.35">
      <c r="B211" s="166"/>
      <c r="C211" s="84"/>
      <c r="E211" s="96"/>
      <c r="F211" s="156"/>
      <c r="G211" s="156"/>
      <c r="H211" s="156"/>
    </row>
    <row r="212" spans="1:11" ht="24" customHeight="1" x14ac:dyDescent="0.35">
      <c r="B212" s="166"/>
      <c r="C212" s="84"/>
      <c r="D212" s="23" t="s">
        <v>344</v>
      </c>
      <c r="E212" s="96"/>
      <c r="F212" s="156"/>
      <c r="G212" s="156"/>
      <c r="H212" s="156"/>
    </row>
    <row r="213" spans="1:11" ht="25.25" customHeight="1" x14ac:dyDescent="0.35">
      <c r="B213" s="166"/>
      <c r="C213" s="84"/>
      <c r="D213" s="2" t="s">
        <v>345</v>
      </c>
      <c r="E213" s="154">
        <v>1518</v>
      </c>
      <c r="F213" s="155">
        <f>E213*$E$168</f>
        <v>612.09677419354841</v>
      </c>
      <c r="G213" s="155">
        <f t="shared" ref="G213:H216" si="2">E213*$E$196</f>
        <v>2580.6</v>
      </c>
      <c r="H213" s="153">
        <f t="shared" si="2"/>
        <v>1040.5645161290322</v>
      </c>
      <c r="I213" s="174" t="s">
        <v>346</v>
      </c>
      <c r="J213" s="175"/>
    </row>
    <row r="214" spans="1:11" ht="25.25" customHeight="1" x14ac:dyDescent="0.35">
      <c r="B214" s="166"/>
      <c r="C214" s="84"/>
      <c r="D214" s="2" t="s">
        <v>347</v>
      </c>
      <c r="E214" s="154">
        <v>1828</v>
      </c>
      <c r="F214" s="155">
        <f>E214*$E$168</f>
        <v>737.09677419354841</v>
      </c>
      <c r="G214" s="155">
        <f t="shared" si="2"/>
        <v>3107.6</v>
      </c>
      <c r="H214" s="153">
        <f t="shared" si="2"/>
        <v>1253.0645161290322</v>
      </c>
      <c r="I214" s="176"/>
      <c r="J214" s="177"/>
    </row>
    <row r="215" spans="1:11" ht="25.25" customHeight="1" x14ac:dyDescent="0.35">
      <c r="B215" s="166"/>
      <c r="C215" s="84"/>
      <c r="D215" s="2" t="s">
        <v>348</v>
      </c>
      <c r="E215" s="154">
        <v>1894.89</v>
      </c>
      <c r="F215" s="155">
        <f>E215*$E$168</f>
        <v>764.06854838709683</v>
      </c>
      <c r="G215" s="155">
        <f t="shared" si="2"/>
        <v>3221.3130000000001</v>
      </c>
      <c r="H215" s="153">
        <f t="shared" si="2"/>
        <v>1298.9165322580645</v>
      </c>
      <c r="I215" s="176"/>
      <c r="J215" s="177"/>
    </row>
    <row r="216" spans="1:11" ht="25.25" customHeight="1" x14ac:dyDescent="0.35">
      <c r="B216" s="166"/>
      <c r="C216" s="84"/>
      <c r="D216" s="2" t="s">
        <v>349</v>
      </c>
      <c r="E216" s="154">
        <v>2673</v>
      </c>
      <c r="F216" s="155">
        <f>E216*$E$168</f>
        <v>1077.8225806451615</v>
      </c>
      <c r="G216" s="155">
        <f t="shared" si="2"/>
        <v>4544.0999999999995</v>
      </c>
      <c r="H216" s="153">
        <f t="shared" si="2"/>
        <v>1832.2983870967744</v>
      </c>
      <c r="I216" s="178"/>
      <c r="J216" s="179"/>
    </row>
    <row r="217" spans="1:11" x14ac:dyDescent="0.35">
      <c r="I217" s="3"/>
    </row>
    <row r="218" spans="1:11" x14ac:dyDescent="0.35">
      <c r="I218" s="3"/>
    </row>
    <row r="219" spans="1:11" ht="14.5" thickBot="1" x14ac:dyDescent="0.4">
      <c r="A219" s="35"/>
      <c r="B219" s="25"/>
      <c r="C219" s="83"/>
      <c r="D219" s="36"/>
      <c r="E219" s="36"/>
      <c r="F219" s="36"/>
      <c r="G219" s="36"/>
      <c r="H219" s="36"/>
      <c r="I219" s="36"/>
      <c r="J219" s="36"/>
      <c r="K219" s="36"/>
    </row>
    <row r="220" spans="1:11" x14ac:dyDescent="0.35">
      <c r="A220" s="16"/>
      <c r="B220" s="24"/>
      <c r="C220" s="82"/>
    </row>
  </sheetData>
  <mergeCells count="53">
    <mergeCell ref="F124:G127"/>
    <mergeCell ref="I75:J77"/>
    <mergeCell ref="B20:B47"/>
    <mergeCell ref="E104:G104"/>
    <mergeCell ref="F18:G18"/>
    <mergeCell ref="F24:G26"/>
    <mergeCell ref="F73:H73"/>
    <mergeCell ref="F62:G64"/>
    <mergeCell ref="F68:G70"/>
    <mergeCell ref="F38:G40"/>
    <mergeCell ref="F44:G45"/>
    <mergeCell ref="F30:G34"/>
    <mergeCell ref="F52:G55"/>
    <mergeCell ref="E107:G107"/>
    <mergeCell ref="F80:G88"/>
    <mergeCell ref="F92:G100"/>
    <mergeCell ref="F185:G185"/>
    <mergeCell ref="F186:G186"/>
    <mergeCell ref="F187:G187"/>
    <mergeCell ref="F188:G188"/>
    <mergeCell ref="B132:B160"/>
    <mergeCell ref="E113:G113"/>
    <mergeCell ref="B50:B101"/>
    <mergeCell ref="B104:B114"/>
    <mergeCell ref="E106:G106"/>
    <mergeCell ref="B167:B168"/>
    <mergeCell ref="F168:H168"/>
    <mergeCell ref="H105:H113"/>
    <mergeCell ref="F167:H167"/>
    <mergeCell ref="E112:G112"/>
    <mergeCell ref="E108:G108"/>
    <mergeCell ref="E109:G109"/>
    <mergeCell ref="E110:G110"/>
    <mergeCell ref="E111:G111"/>
    <mergeCell ref="H136:I143"/>
    <mergeCell ref="H146:I153"/>
    <mergeCell ref="B117:B129"/>
    <mergeCell ref="B208:B216"/>
    <mergeCell ref="B195:B196"/>
    <mergeCell ref="B171:B187"/>
    <mergeCell ref="F196:I196"/>
    <mergeCell ref="B192:B193"/>
    <mergeCell ref="I213:J216"/>
    <mergeCell ref="G193:I193"/>
    <mergeCell ref="G173:I178"/>
    <mergeCell ref="G199:I199"/>
    <mergeCell ref="G179:I179"/>
    <mergeCell ref="I209:J210"/>
    <mergeCell ref="I208:J208"/>
    <mergeCell ref="B198:B199"/>
    <mergeCell ref="F182:G182"/>
    <mergeCell ref="F183:G183"/>
    <mergeCell ref="F184:G18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TemplateConfiguration><![CDATA[{"transformationConfigurations":[],"templateName":"blankspreadsheet","templateDescription":"","enableDocumentContentUpdater":false,"version":"2.0"}]]></TemplafyTemplateConfiguration>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TemplafyFormConfiguration><![CDATA[{"formFields":[],"formDataEntries":[]}]]></TemplafyFormConfiguration>
</file>

<file path=customXml/itemProps1.xml><?xml version="1.0" encoding="utf-8"?>
<ds:datastoreItem xmlns:ds="http://schemas.openxmlformats.org/officeDocument/2006/customXml" ds:itemID="{588A0022-3364-4F36-BDD2-86B7783717DA}">
  <ds:schemaRefs/>
</ds:datastoreItem>
</file>

<file path=customXml/itemProps2.xml><?xml version="1.0" encoding="utf-8"?>
<ds:datastoreItem xmlns:ds="http://schemas.openxmlformats.org/officeDocument/2006/customXml" ds:itemID="{8D0B7649-418F-4439-92B3-256A699B8C87}">
  <ds:schemaRefs>
    <ds:schemaRef ds:uri="http://schemas.microsoft.com/office/2006/metadata/properties"/>
    <ds:schemaRef ds:uri="http://schemas.microsoft.com/office/infopath/2007/PartnerControls"/>
    <ds:schemaRef ds:uri="35683887-f425-4375-b317-365d441d687d"/>
    <ds:schemaRef ds:uri="9ccb25dc-bb15-4f7a-be66-751184e3d1e1"/>
    <ds:schemaRef ds:uri="c0e6fccf-d412-41ce-92e1-f52d1a6e1c63"/>
    <ds:schemaRef ds:uri="f5fb090d-eab1-4403-aa07-dae045dc1122"/>
  </ds:schemaRefs>
</ds:datastoreItem>
</file>

<file path=customXml/itemProps3.xml><?xml version="1.0" encoding="utf-8"?>
<ds:datastoreItem xmlns:ds="http://schemas.openxmlformats.org/officeDocument/2006/customXml" ds:itemID="{F891010B-3490-47A2-A92E-4AEDEB785F87}"/>
</file>

<file path=customXml/itemProps4.xml><?xml version="1.0" encoding="utf-8"?>
<ds:datastoreItem xmlns:ds="http://schemas.openxmlformats.org/officeDocument/2006/customXml" ds:itemID="{5811F4D6-832A-4719-9EA0-65043395038A}">
  <ds:schemaRefs>
    <ds:schemaRef ds:uri="http://schemas.microsoft.com/sharepoint/v3/contenttype/forms"/>
  </ds:schemaRefs>
</ds:datastoreItem>
</file>

<file path=customXml/itemProps5.xml><?xml version="1.0" encoding="utf-8"?>
<ds:datastoreItem xmlns:ds="http://schemas.openxmlformats.org/officeDocument/2006/customXml" ds:itemID="{5DB285FC-7024-43F5-A31F-00A5BA4E791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Initial Data</vt:lpstr>
      <vt:lpstr>2) Final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docId:F1408DAA6F7C7AEF1D0897A1E8C99887</cp:keywords>
  <dc:description/>
  <cp:lastModifiedBy/>
  <cp:revision>1</cp:revision>
  <dcterms:created xsi:type="dcterms:W3CDTF">2024-04-11T08:02:05Z</dcterms:created>
  <dcterms:modified xsi:type="dcterms:W3CDTF">2025-10-31T10:25:09Z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